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C:\Users\S1011570\Desktop\RFP10-2022 additional docs\"/>
    </mc:Choice>
  </mc:AlternateContent>
  <xr:revisionPtr revIDLastSave="0" documentId="8_{6731FA25-48A1-44B8-9CC9-64BB491C4A30}" xr6:coauthVersionLast="47" xr6:coauthVersionMax="47" xr10:uidLastSave="{00000000-0000-0000-0000-000000000000}"/>
  <workbookProtection workbookAlgorithmName="SHA-512" workbookHashValue="Nq4qTo2J7jDCkJSFyPJNTGo5NeeVwHapXFZvtmJ2rQG+p0SUrC5/6SEW6CtkgzSGEmr1UqEdfmEA7B/bloE+HQ==" workbookSaltValue="1FwSP8dBKeKt3gRos4DyXg==" workbookSpinCount="100000" lockStructure="1"/>
  <bookViews>
    <workbookView xWindow="20370" yWindow="-120" windowWidth="21840" windowHeight="13140" firstSheet="10" activeTab="10" xr2:uid="{00000000-000D-0000-FFFF-FFFF00000000}"/>
  </bookViews>
  <sheets>
    <sheet name="Formula sheet" sheetId="6" state="hidden" r:id="rId1"/>
    <sheet name="31 Ovation Destination" sheetId="24" state="hidden" r:id="rId2"/>
    <sheet name="32 Shereno Printers" sheetId="25" state="hidden" r:id="rId3"/>
    <sheet name="33 Space Grow" sheetId="26" state="hidden" r:id="rId4"/>
    <sheet name="34 Tau Ya Phoka" sheetId="27" state="hidden" r:id="rId5"/>
    <sheet name="35 The Communications Firm" sheetId="28" state="hidden" r:id="rId6"/>
    <sheet name="37 The Niche Agency " sheetId="29" state="hidden" r:id="rId7"/>
    <sheet name="39 Tourvest Destination" sheetId="30" state="hidden" r:id="rId8"/>
    <sheet name="41 Vision Communications " sheetId="31" state="hidden" r:id="rId9"/>
    <sheet name="Ovation(1)" sheetId="34" state="hidden" r:id="rId10"/>
    <sheet name="Technical Evaluation Criteria" sheetId="42" r:id="rId11"/>
    <sheet name="Technical Evaluation Criteria " sheetId="40" state="hidden" r:id="rId12"/>
    <sheet name="Sheet1" sheetId="41" r:id="rId13"/>
  </sheets>
  <definedNames>
    <definedName name="_Toc462379140" localSheetId="10">'Technical Evaluation Criteria'!$C$16</definedName>
    <definedName name="_Toc462379140" localSheetId="11">'Technical Evaluation Criteria '!$C$34</definedName>
    <definedName name="_xlnm.Print_Area" localSheetId="10">'Technical Evaluation Criteria'!$A$1:$I$77</definedName>
    <definedName name="_xlnm.Print_Area" localSheetId="11">'Technical Evaluation Criteria '!$A$1:$J$70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 i="42" l="1"/>
  <c r="D21" i="42" l="1"/>
  <c r="D16" i="42"/>
  <c r="D45" i="42"/>
  <c r="D40" i="42" l="1"/>
  <c r="D52" i="42"/>
  <c r="D55" i="42"/>
  <c r="D9" i="42"/>
  <c r="D13" i="42" l="1"/>
  <c r="D5" i="42" s="1"/>
  <c r="D9" i="41" l="1"/>
  <c r="D60" i="40" l="1"/>
  <c r="F23" i="34" l="1"/>
  <c r="E5" i="34" s="1"/>
  <c r="I19" i="31"/>
  <c r="J3" i="31" s="1"/>
  <c r="I19" i="30"/>
  <c r="J3" i="30" s="1"/>
  <c r="I19" i="29"/>
  <c r="J3" i="29" s="1"/>
  <c r="I19" i="28"/>
  <c r="J3" i="28" s="1"/>
  <c r="I19" i="27"/>
  <c r="J3" i="27" s="1"/>
  <c r="I19" i="26"/>
  <c r="J3" i="26" s="1"/>
  <c r="I19" i="25"/>
  <c r="J3" i="25" s="1"/>
  <c r="I19" i="24"/>
  <c r="J3" i="24" s="1"/>
  <c r="C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tc={B70DF7A6-2DF7-4951-90C7-06FB20AE89C7}</author>
    <author>tc={55459A68-E3A8-485D-BA1F-0E401099FE04}</author>
  </authors>
  <commentList>
    <comment ref="C11"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This cannot be an "or" as you are allocating points for the "fun piece for event and/or other suggestion"</t>
      </text>
    </comment>
    <comment ref="E11" authorId="1" shapeId="0" xr:uid="{00000000-0006-0000-0C00-000002000000}">
      <text>
        <t>[Threaded comment]
Your version of Excel allows you to read this threaded comment; however, any edits to it will get removed if the file is opened in a newer version of Excel. Learn more: https://go.microsoft.com/fwlink/?linkid=870924
Comment:
    Are there any standards that you will be using to determine whether what is presented will be acceptable. Will a bidder get points for just submiting an industrial theathre play and any fun piece for the event?
Reply:
    Bidders will get points for submitting a concept that proposes any vehicle / platform that will effectively tell the good story of SARS's evolution in the 25 years in the most entertaining form - whether Industrial Theatre or any other platform.
We will consider any fun piece that is aligned to the Theme or resonates with the SARS brand.</t>
      </text>
    </comment>
  </commentList>
</comments>
</file>

<file path=xl/sharedStrings.xml><?xml version="1.0" encoding="utf-8"?>
<sst xmlns="http://schemas.openxmlformats.org/spreadsheetml/2006/main" count="1006" uniqueCount="341">
  <si>
    <t>Score</t>
  </si>
  <si>
    <t>Comments</t>
  </si>
  <si>
    <t>Weight</t>
  </si>
  <si>
    <t>Model Answer</t>
  </si>
  <si>
    <t>Criteria</t>
  </si>
  <si>
    <t>Category</t>
  </si>
  <si>
    <t>Evaluator</t>
  </si>
  <si>
    <t>Date</t>
  </si>
  <si>
    <t>Signature</t>
  </si>
  <si>
    <t>Final Technical Score</t>
  </si>
  <si>
    <t>Technical Evaluation Sheet</t>
  </si>
  <si>
    <t xml:space="preserve">Company Profile </t>
  </si>
  <si>
    <t xml:space="preserve"> </t>
  </si>
  <si>
    <t xml:space="preserve">                             </t>
  </si>
  <si>
    <t>Points Allocation 
Explained</t>
  </si>
  <si>
    <t>Company profile, organisational structure and infrastructure to render the services;</t>
  </si>
  <si>
    <t>Staff complement;</t>
  </si>
  <si>
    <t>Level of expertise of key personnel that may be recommended to SARS, their accessibility, qualifications and competencies relevant to the scope of services; and</t>
  </si>
  <si>
    <t>Full contact details of the key contact person/Account Manager.</t>
  </si>
  <si>
    <t>Capability</t>
  </si>
  <si>
    <t>The number of accounts retained and lost over the past 4 years.</t>
  </si>
  <si>
    <t xml:space="preserve">Skills and Knowledge Transfer </t>
  </si>
  <si>
    <t>Testimonials</t>
  </si>
  <si>
    <t xml:space="preserve">Provide (2) most recent testimonials from clients.
The testimonials must include but not be limited to:
• Brief description of services rendered;
• Quality of service;
• Performance; and
• Work within budget/Cost.
</t>
  </si>
  <si>
    <t xml:space="preserve">Provide (in not more than 500 words)
• Demonstrate an understanding of the SARS Brand and its mandate; and
</t>
  </si>
  <si>
    <t xml:space="preserve">Provide (in not more than 500 words)
• Demonstrate an understanding of challenges facing the SARS brand and how these could be addressed.
</t>
  </si>
  <si>
    <t>The response should include the following:                                                                             Provide (2) most recent testimonials from clients.
The testimonials must include but not be limited to:
• Brief description of services rendered;
• Quality of service
• Performance
• Work within budget/Cost.</t>
  </si>
  <si>
    <t xml:space="preserve">Demonstrate understanding of:
Macro and micro environment: political, economic, social, technologic, legislative, etc. and how these will be addressed with respect to SARS’ mandate.
</t>
  </si>
  <si>
    <t xml:space="preserve">Demonstrate:
• Bidder’s approach to ensure skills and knowledge transfer to SARS’s staff.
</t>
  </si>
  <si>
    <t>Indicate a range of in-house services provided specific to events management;</t>
  </si>
  <si>
    <t xml:space="preserve">Indicate a range of in-house services provided specific to creative advertising; </t>
  </si>
  <si>
    <t>Full contact details of the key contact person /Account Manager.</t>
  </si>
  <si>
    <t>14.1.1</t>
  </si>
  <si>
    <t>14.1.2</t>
  </si>
  <si>
    <t>14.1.3</t>
  </si>
  <si>
    <t>14.1.4</t>
  </si>
  <si>
    <t>14.1.5</t>
  </si>
  <si>
    <t>14.2.1</t>
  </si>
  <si>
    <t>14.2.2</t>
  </si>
  <si>
    <t>14.3.1</t>
  </si>
  <si>
    <t xml:space="preserve">Provide (in not more than 1500 words)
Two (2) most recent case studies including approach/methodology used to execute project.
• Demonstrate skills and experience of resources; and 
• Return on investment that the bidder secured for the client.
</t>
  </si>
  <si>
    <t>13.2.2</t>
  </si>
  <si>
    <t>13.2.3</t>
  </si>
  <si>
    <t>13.1.2</t>
  </si>
  <si>
    <t>13.1.3</t>
  </si>
  <si>
    <t>13.1.4</t>
  </si>
  <si>
    <t>13.1.5</t>
  </si>
  <si>
    <t>13.2.1</t>
  </si>
  <si>
    <t>SARS Brand</t>
  </si>
  <si>
    <t>13.3.1</t>
  </si>
  <si>
    <t>13.3.2</t>
  </si>
  <si>
    <t>13.4.1</t>
  </si>
  <si>
    <t>13.5.1</t>
  </si>
  <si>
    <t>Meet Requirements</t>
  </si>
  <si>
    <t xml:space="preserve"> Exceed Requirements </t>
  </si>
  <si>
    <t xml:space="preserve">Below Requirements </t>
  </si>
  <si>
    <t xml:space="preserve">any one of the three requirements not met </t>
  </si>
  <si>
    <t>Plus researchers, collective experience of 50 years</t>
  </si>
  <si>
    <t xml:space="preserve">any one of the five requirements not met </t>
  </si>
  <si>
    <t>Plus Production Manager, strategic director, strong client service team</t>
  </si>
  <si>
    <t>No contact/detail provided</t>
  </si>
  <si>
    <t>5 contactable clients, total spend of R250 million, longevity of clients 5 years plus</t>
  </si>
  <si>
    <t xml:space="preserve">Track record of client/campaign:
•  3 clients with contactable references 
•  Value: annual spend of R100 million (collective), longevity of clients 3-5 years </t>
  </si>
  <si>
    <t>Less than three references, client longevity less than 12 months</t>
  </si>
  <si>
    <t>Grow client base</t>
  </si>
  <si>
    <t>No change to client base</t>
  </si>
  <si>
    <t>•  Reduction of client base</t>
  </si>
  <si>
    <t>Any requirement not adhered to</t>
  </si>
  <si>
    <t>No research or insight evident</t>
  </si>
  <si>
    <t>No value added to SARS statutory documents.</t>
  </si>
  <si>
    <t>A basic plan with topics</t>
  </si>
  <si>
    <t>No plan</t>
  </si>
  <si>
    <t xml:space="preserve">Less than two </t>
  </si>
  <si>
    <t>10</t>
  </si>
  <si>
    <t>15</t>
  </si>
  <si>
    <t>5</t>
  </si>
  <si>
    <t>20</t>
  </si>
  <si>
    <t>2</t>
  </si>
  <si>
    <t>3</t>
  </si>
  <si>
    <t>100 -80 %  - Exceeds Requirements 
70% - Meets Requirements
&lt;50% - Below or Meets no Requirements</t>
  </si>
  <si>
    <r>
      <t xml:space="preserve">Comprehensive company profile which covers but not limited to:
• Company profile;                                                                    • Years of experience;                                                               • Organisational structure; and                                                    • Infrastructure to render event management 
</t>
    </r>
    <r>
      <rPr>
        <sz val="11"/>
        <color rgb="FFC00000"/>
        <rFont val="Arial"/>
        <family val="2"/>
      </rPr>
      <t xml:space="preserve"> </t>
    </r>
    <r>
      <rPr>
        <sz val="11"/>
        <color theme="1"/>
        <rFont val="Arial"/>
        <family val="2"/>
      </rPr>
      <t xml:space="preserve">
 </t>
    </r>
  </si>
  <si>
    <r>
      <t xml:space="preserve">Comprehensive company profile which covers but not limited to:
• Company profile;                                                                                       
• Organisational structure; and                                                                                                                                                    • Infrastructure to render services.
</t>
    </r>
    <r>
      <rPr>
        <sz val="11"/>
        <color rgb="FFC00000"/>
        <rFont val="Arial"/>
        <family val="2"/>
      </rPr>
      <t xml:space="preserve"> </t>
    </r>
    <r>
      <rPr>
        <sz val="11"/>
        <color theme="1"/>
        <rFont val="Arial"/>
        <family val="2"/>
      </rPr>
      <t xml:space="preserve">
</t>
    </r>
  </si>
  <si>
    <t>RFP 45_2015  Category A</t>
  </si>
  <si>
    <t>No.</t>
  </si>
  <si>
    <t xml:space="preserve"> Staff complement;</t>
  </si>
  <si>
    <t xml:space="preserve">• More than 20 year of operational experience
• Must be based in Gauteng ,
• Core business - brand advertising </t>
  </si>
  <si>
    <t xml:space="preserve">All services available in-house:
• Creative strategy, 
• Art direction, 
• Copywriting, design, 
• DTP, 
• Radio creation, 
• TV creation,  and 
• Digital advertising                                              </t>
  </si>
  <si>
    <r>
      <t>Bidder Name</t>
    </r>
    <r>
      <rPr>
        <b/>
        <sz val="14"/>
        <color theme="1"/>
        <rFont val="Calibri"/>
        <family val="2"/>
        <scheme val="minor"/>
      </rPr>
      <t>: ___________________________________________________</t>
    </r>
  </si>
  <si>
    <t xml:space="preserve">Staff to consist of the following:
• Senior Strategist in-house;                                                                                                                                                                                                   • Client service director;                                                                                                             • Creative director; and                                                                                                                                • Art Director; Copywriter </t>
  </si>
  <si>
    <t xml:space="preserve">Staff to consist of the following:
• Senior Strategist in-house:                                                                                                                                                                                                    • Client service director;                                                                                                             • Creative director; and                                                                                                                                • Art Director; Copywriter </t>
  </si>
  <si>
    <t>Provide: 
A schedule of the bidder’s experience and proven track record over the past 4 years. The information provided for each client (minimum 3) must include:
• Client name;
• Contact person, phone number, company business address;
• Contract period;
• Description of a project/campaign;
• Value of the project;
• Challenges; and
• Value added services.
Please note that SARS will sample and reserves the right to contact clients for a reference check. It is important to ensure that the clients listed on the bidder’s schedule are contactable.</t>
  </si>
  <si>
    <t xml:space="preserve">Type of service provided (related to banking / parastatal/ government)
ROI: Extent to which costs resulted in change of behaviour, this must relate to advertising/brand campaigns </t>
  </si>
  <si>
    <t xml:space="preserve">Track record of client/campaign:
•  3 clients with contactable references 
•  Value - annual spend of R100 million (collective), longevity of clients 3-5 years  
</t>
  </si>
  <si>
    <t>Demonstrate clear understanding of:
SARS higher purpose, tax types, campaigns, target audiences,  communication channels, corporate identity</t>
  </si>
  <si>
    <t>Demonstrate understanding of:
SARS higher purpose, tax types, campaigns, target audiences,  communication channels, corporate identity</t>
  </si>
  <si>
    <t>• Clear evidence of detailed research (i.e. annual report, strategic plan), 
• solution to suggested challenges</t>
  </si>
  <si>
    <t xml:space="preserve">Clear understanding of how the local  economy, global economy, political dynamics impacts SARS. Demonstrate understanding of the Finance/Fiscal family. Solution provided </t>
  </si>
  <si>
    <t xml:space="preserve">Approach to include but not limited to the following:                                                              • Detailed plan on the skills and  knowledge transfer to SARS staff, topics and Timelines.                                                                                                                                 </t>
  </si>
  <si>
    <t xml:space="preserve">Sharing of meaningful insights through mechanisms such as case studies. New technology/trends, best practice. Benchmarked case. </t>
  </si>
  <si>
    <t xml:space="preserve">Relevant testimonials related to advertising and brand across the reputational value chain (external, internal stakeholders). </t>
  </si>
  <si>
    <t>Information provided should  include elements in meet requirements and the following</t>
  </si>
  <si>
    <t xml:space="preserve">• 15 - 19 years of operational experience, 
• Must be based in Gauteng ,
• Core business - brand advertising </t>
  </si>
  <si>
    <t xml:space="preserve">Portfolio to include;
• Financial advertising, 
• Government/SOE, 
• Blue chip account, 
• Listed companies. 
• Proven success with these clients; awards (APEX, lories), agency ratings in the middle to high grouping.                     </t>
  </si>
  <si>
    <t xml:space="preserve">All services available in-house:
creative strategy, art direction, copywriting, design, DTP, radio creation, TV creation,  digital advertising   </t>
  </si>
  <si>
    <t>In-house:
• Client Service Director;
•  Creative Director;
•  Copywriter;</t>
  </si>
  <si>
    <t xml:space="preserve">The response should include the following :                                                                              Contact details to include:
• Name, telephone number and email address.                                                                    </t>
  </si>
  <si>
    <t xml:space="preserve">•  24 hour accessibility,
• Ability to service the account at all hours, 
• Dedicated client service manager.  </t>
  </si>
  <si>
    <t>Substantiating evidence, show reel, client testimonials , internal and external stakeholder engagement plans (related to advertising/brand).</t>
  </si>
  <si>
    <t>No research evident</t>
  </si>
  <si>
    <t>1</t>
  </si>
  <si>
    <t>0</t>
  </si>
  <si>
    <t xml:space="preserve"> - ER=3
 - MR=2
 - BR=1</t>
  </si>
  <si>
    <t xml:space="preserve"> - ER =2
 - MR=1
 - BR&gt;1</t>
  </si>
  <si>
    <t xml:space="preserve"> - ER=16-20
 - MR=10
 - BR</t>
  </si>
  <si>
    <t xml:space="preserve"> - ER= 4-5
 - MR= 2-3
 - BR=&gt;2</t>
  </si>
  <si>
    <t xml:space="preserve"> - ER=10-15
 - MR 5-9
 - BR&gt;5</t>
  </si>
  <si>
    <t xml:space="preserve"> - ER=8-10
 - MR=4-7
 - BR&gt;4</t>
  </si>
  <si>
    <t xml:space="preserve"> - ER=10-15
 - MR=5-9
 - BR&gt;5</t>
  </si>
  <si>
    <t xml:space="preserve"> - ER=16-20
 - MR=10-15
 - BR=&gt;10
</t>
  </si>
  <si>
    <t>• Experience 5 to 10 Years
• Core business -Events                       Management</t>
  </si>
  <si>
    <t>Exceeds Requirements (ER)
 Meets Requirements (MR)
Below Requirements (BR)</t>
  </si>
  <si>
    <t>• Less than 5 years of experience
• Core business -Events                       Management</t>
  </si>
  <si>
    <t xml:space="preserve"> All services available in-house 
• Corporate Events
• Full service planning and management                                     • Media conferences     
• Other Events              </t>
  </si>
  <si>
    <t>Range of in-house services provided are less than 4 types of events</t>
  </si>
  <si>
    <t xml:space="preserve">Staff must consist of the following full time employees :
• Event management                                                                                                                                                                                                        • Event creation                                                                                                                                                 • Project Management                                                                                                                                                    • Production management </t>
  </si>
  <si>
    <t>• 3 to 4 full time employees provided</t>
  </si>
  <si>
    <t>• More than 4 full time employees provided</t>
  </si>
  <si>
    <t xml:space="preserve"> Less than 3 full time employees provided</t>
  </si>
  <si>
    <t xml:space="preserve"> - ER =2
 - MR=1
 - BR=0</t>
  </si>
  <si>
    <t>Level of expertise of key personnel that may be recommended to SARS, their accessibility, qualifications and competencies relevant to the scope of services;</t>
  </si>
  <si>
    <t xml:space="preserve">Information provided should include but not limited to:
• Level of expertise of key personnel  
• Their accessibility                                                                                         • Qualifications; and                                                                                                                                                                                                     • Competencies relevant to the scope of services                                                                                                                                                                                                                   </t>
  </si>
  <si>
    <t xml:space="preserve">Information provided should include: 
•Key personel to have 5 to 10 years of experience
• Accessibility                                                                                         • Qualifications; and                                                                                                                                                                                                     • Competencies relevant to the scope of services   </t>
  </si>
  <si>
    <t>Key personel to have less than 5 years of experience</t>
  </si>
  <si>
    <t xml:space="preserve">• Key personel must have more than 10 Years  of experience; and
Key expertise to include:
• Event management                                                                                                                                                                                                        • Event creation                                                                                                                                                 • Project Management                                                                                                                                                    • Production management                        </t>
  </si>
  <si>
    <t xml:space="preserve">The response should include the following:
Name,telephone number and email address of the key contact person/Account Manager                                                                </t>
  </si>
  <si>
    <t>2 contact persons / Account manager provided</t>
  </si>
  <si>
    <t>1 contact person / Account manager provided</t>
  </si>
  <si>
    <t>No contact person / Account manager provided</t>
  </si>
  <si>
    <t xml:space="preserve">Provide a schedule of the bidder’s experience and proven track record over the past 4 years. The information provided for each client (minimum 3) must include:
• Client name;
• Contact person, phone number, company business address;
• Contract period;
• Description of an event;
• Number of delegates;
• Where applicable, indicate VIPs (e.g. Government, board members,     minsters);
• Value of the project;
• Challenges; and
• Value added services.
Please note that SARS will sample and reserves the right to contact clients for a reference check. It is important to ensure that the clients listed on the bidder’s schedule are contactable.
</t>
  </si>
  <si>
    <t>Track record of client/campaign of 3 contactale clients, information provided should include the following:
• Client name;
• Contact person, phone number, company 
   business address;
• Contract period;
• Description of an event;
• Number of delegates;
• Where applicable, indicate VIPs (e.g. Government, board members,     minsters);
• Value of the project;
• Challenges; and
• Value added services.</t>
  </si>
  <si>
    <t xml:space="preserve">Track record of less than 3 contactable clients/campaigns </t>
  </si>
  <si>
    <t xml:space="preserve">Track record of 3 contactable clients/campaigns </t>
  </si>
  <si>
    <t xml:space="preserve">Track record of more than 3 contactable clients/campaigns </t>
  </si>
  <si>
    <t>Bidders response to includes but  not limited to:                                                                                           • Concept design;
• Creative direction;
• Event production;
• Creation of corporate collateral;  
• Set design;
• Technical staging; and 
• Logistical management</t>
  </si>
  <si>
    <t>Provide (in not more than 1500 words)
2 most recent case studies demonstrating bidder’s experience in conceptualising and managing all aspects of corporate event management from start to end, this includes but is not limited to:
• Concept design;
• Creative direction;
• Event production;
• Creation of corporate collateral;  
• Set design;
• Technical staging; and 
• Logistical management</t>
  </si>
  <si>
    <t>Bidders provided less than 2 case studies.</t>
  </si>
  <si>
    <t>Bidders provided 2 recent case studies. Case studies should include the following:                                                                                 • Concept design;
• Creative direction;
• Event production;
• Creation of corporate collateral;  
• Set design;
• Technical staging; and 
• Logistical management</t>
  </si>
  <si>
    <t>Bidders provided more than 2 case studies.</t>
  </si>
  <si>
    <t>Provide (2) most recent testimonials from clients.
The testimonials must include but not be limited to:
• Brief description of services rendered;
• Quality of service;
• Performance; and
• Work within budget/Cost.</t>
  </si>
  <si>
    <t>The response should include the following:                                                                             2 most recent testimonials from clients, the testimonials must include but not be limited to:
• Brief description of services rendered;
• Quality of service
• Performance
• Work within budget/Cost.</t>
  </si>
  <si>
    <t>The response should include the following: 2 most recent testimonials from clients, the testimonials must include but not be limited to:
• Brief description of services rendered;
• Quality of service
• Performance
• Work within budget/Cost.</t>
  </si>
  <si>
    <t>Bidders provided less than 2 most recent testimonials from clients</t>
  </si>
  <si>
    <t>Bidders provided more than 2 most recent testimonials from clients</t>
  </si>
  <si>
    <t xml:space="preserve">Provided all in-house services stated in meet recquirements plus
• Government protocol                                  
• Exhibition                             </t>
  </si>
  <si>
    <t xml:space="preserve"> - ER=16-20
 - MR=9-13
 - BR=&lt;0-5</t>
  </si>
  <si>
    <t>RFP45/2015 Category B</t>
  </si>
  <si>
    <t>Score  Sheet</t>
  </si>
  <si>
    <t xml:space="preserve"> - ER=7-10
 - MR=2-5
 - BR&gt;0</t>
  </si>
  <si>
    <t xml:space="preserve">• National Footprint                                                  • More than 10 years of experience                                    • Core business -Events Management </t>
  </si>
  <si>
    <t xml:space="preserve">Range of in-house services provided should inlcude:
• Corporate Events
• Road Show                                     
• VIP Events                        
• Launches                              
• Brand activations                                                    • Internal event                          
• Media conference                    
• National network </t>
  </si>
  <si>
    <t xml:space="preserve">Bidder Name:Ovation  Destination Management Company t/a MCI South Africa </t>
  </si>
  <si>
    <t>Bidder Name: Shereno Printers cc</t>
  </si>
  <si>
    <t>Bidder Name:Space Grow Media</t>
  </si>
  <si>
    <t xml:space="preserve">Bidder Name:Tau Ya Phoka Group (Pty)Ltd </t>
  </si>
  <si>
    <t xml:space="preserve">Bidder Name: The Communications Firm </t>
  </si>
  <si>
    <t>Bidder Name:The Niche Agency</t>
  </si>
  <si>
    <t>Bidder Name:Tourvest Destination Management t/a Tourvest IME</t>
  </si>
  <si>
    <t>Bidder Name:Vision Communications</t>
  </si>
  <si>
    <t>Entertainment plan – including talent selection, auditions, professional music director/s music theme proposal, rehearsals, costumes, hair and make-up.</t>
  </si>
  <si>
    <t>Capacity and Capability</t>
  </si>
  <si>
    <t>Event management and production – including script writing of the event, décor, design elements (banners, plinth etc), production equipment, event running order, closing the event with a bang etc;</t>
  </si>
  <si>
    <t xml:space="preserve">Project Plan </t>
  </si>
  <si>
    <t xml:space="preserve">Slogan;  </t>
  </si>
  <si>
    <t>1.5</t>
  </si>
  <si>
    <t>Technical Evaluation Criterion</t>
  </si>
  <si>
    <t xml:space="preserve">Photography plan – pre, during (red carpet arrival, social pictures, award handover on stage, entertainment on stage, group and individual pictures taken backstage, grand finale pictures with all winners, management and entertainers on stage) and post event.   </t>
  </si>
  <si>
    <t xml:space="preserve">Videography – including open video script and footage, nominees bio citations; filming the whole event and editing;and </t>
  </si>
  <si>
    <t>Creation of event collateral – including detailed proposal on a booklet or brochure of the nominees including photos and brief citations. Proposal to include script development and design and</t>
  </si>
  <si>
    <t xml:space="preserve">Visual concept design;and                                                              </t>
  </si>
  <si>
    <t>Technical staging set design.</t>
  </si>
  <si>
    <t xml:space="preserve">
High level project plan which include but not be limited to activities / deliverables, milestones, timelines and resources.
</t>
  </si>
  <si>
    <t>Creative direction.</t>
  </si>
  <si>
    <t>Exceeds Requirements (ER)
Meets Requirements (MR)
Below Requirements (BR)    Poor (P)</t>
  </si>
  <si>
    <t>ER = 25 - 20
MR = 19 - 18
BR = 17 - 10
P    &lt; 10</t>
  </si>
  <si>
    <t>ER = 20 - 16
MR = 15 - 12
BR = 11 - 8
P    &lt; 8</t>
  </si>
  <si>
    <t>Percentage Allocation 
Explained</t>
  </si>
  <si>
    <t>ER = 100% - 80%
MR = 76% - 72%
BR = 68% - 40%
P    &lt; 40%</t>
  </si>
  <si>
    <t>ER = 15 - 12
MR = 11 - 9
BR = 8 - 5
P    &lt; 5</t>
  </si>
  <si>
    <t>ER = 100% - 80%
MR = 75% - 60%
BR = 55% - 40%
P    &lt; 40%</t>
  </si>
  <si>
    <t>ER = 100% - 80%
MR = 73% - 60%
BR = 53% - 33%
P    &lt; 33%</t>
  </si>
  <si>
    <t>TOTAL POINTS</t>
  </si>
  <si>
    <t>RFP34 /2016  Amakhwezi national ceremony (2016)</t>
  </si>
  <si>
    <t>TECHNICAL SCORE SHEET</t>
  </si>
  <si>
    <t>Simangele Radebe</t>
  </si>
  <si>
    <t>Bidder Name: MCI</t>
  </si>
  <si>
    <t>The set and stage visual concept was not clearly demonstrated</t>
  </si>
  <si>
    <t>safety plan, the peak of excellence as the slogan not captivating</t>
  </si>
  <si>
    <t>Not much focus on the photography and demonstrating the understanding of the brief specifications</t>
  </si>
  <si>
    <t xml:space="preserve">an excellent and detailed focus on the performance preparation and the evening </t>
  </si>
  <si>
    <t>Technical Evaluator Name:</t>
  </si>
  <si>
    <t xml:space="preserve">Technical Evaluation </t>
  </si>
  <si>
    <t>Signature:</t>
  </si>
  <si>
    <t>RFP 48 /2018 - APPOINTMENT OF A SERVICE PROVIDER FOR STAGING SARS ANNUAL AMAKHWEZI NATIONAL AWARDS CEREMONY</t>
  </si>
  <si>
    <t>A slogan</t>
  </si>
  <si>
    <t>Total Score</t>
  </si>
  <si>
    <t>Achieved Points</t>
  </si>
  <si>
    <t xml:space="preserve">Visual Concept design      </t>
  </si>
  <si>
    <t>The bidder has proposed a venue which includes but not limited to:</t>
  </si>
  <si>
    <t xml:space="preserve">The bidder has provided information on:
</t>
  </si>
  <si>
    <t xml:space="preserve">Venue set-up and production </t>
  </si>
  <si>
    <t>The event décor, including stage and table décor setting</t>
  </si>
  <si>
    <t>The bidder has provided information on venue set-up and production including but not limited to:</t>
  </si>
  <si>
    <t>Entertainment</t>
  </si>
  <si>
    <t>The bidder has provided information on entertainment including but not limited to:</t>
  </si>
  <si>
    <t>Event Collateral</t>
  </si>
  <si>
    <t>The bidder has provided information on event collateral including but not limited to:</t>
  </si>
  <si>
    <t xml:space="preserve">The design and printing of all related collateral items that goes with the event </t>
  </si>
  <si>
    <t>Videography and Photography</t>
  </si>
  <si>
    <t>The bidder has provided information on Videography and Photography including but not limited to:</t>
  </si>
  <si>
    <t>Opening audio visual to be produced taken into consideration the theme</t>
  </si>
  <si>
    <t>Producing and developing a 30 minute edited video of the event’s highlights, including:  editing of content, script writing for the event, pre-production, production and post-production</t>
  </si>
  <si>
    <t>The pre-event photograpghy information</t>
  </si>
  <si>
    <t>Photography (10)</t>
  </si>
  <si>
    <t>Videography (7)</t>
  </si>
  <si>
    <t>The bidder has provided a detailed project plan which includes but is not limited to:</t>
  </si>
  <si>
    <t xml:space="preserve">The  availability of venue two days prior to the event for set-up </t>
  </si>
  <si>
    <t>The venue that has relevant lighting for production purposes and a backstage</t>
  </si>
  <si>
    <t>The stage accommodating people with disabilities</t>
  </si>
  <si>
    <t>VIP Room (accommodating approximately 40/50 guests) including a set-up with a combination of an Executive Lounge Set and high/short cocktail tables</t>
  </si>
  <si>
    <t>Registration Area (preferably a foyer with screens where all Amakhwezi branding will be placed)</t>
  </si>
  <si>
    <t xml:space="preserve">A visual concept based on the SARS theme
                                                   </t>
  </si>
  <si>
    <t xml:space="preserve">Red carpet or walk of fame photography with a themed backdrop in the same area as registration </t>
  </si>
  <si>
    <t>Welcome Area (where welcome drinks and canapés will be served with a cash bar area) and this area must be equipped with an announcement mechanism</t>
  </si>
  <si>
    <t xml:space="preserve">Change rooms with bathrooms </t>
  </si>
  <si>
    <t>Prayer Room for Muslims (if event is on a Friday)</t>
  </si>
  <si>
    <t>Venue including a 3-course dinner, as well as soft drinks (two per person), as part of the venue package</t>
  </si>
  <si>
    <t>Tax compliant performers that will produce top level entertainment at the event in line with the nature of the event and image of SARS</t>
  </si>
  <si>
    <t>A music theme for the event, and how it will be applied during the event</t>
  </si>
  <si>
    <t>Events production including the décor, design elements and production equipment, and related items</t>
  </si>
  <si>
    <t>The post-event frames and album information</t>
  </si>
  <si>
    <t>TECHNICAL EVALUATION CRITERIA</t>
  </si>
  <si>
    <t xml:space="preserve">Guideline
Exceeds Requirements (ER)
Meets Requirements (MR)
Below Requirements (BR)    </t>
  </si>
  <si>
    <t>Exceeds Requirements= 5
Meets Requirements=3-4
Below Requirements= 0-2</t>
  </si>
  <si>
    <t>Exceeds Requirements= 9-10
Meets Requirements=5-8
Below Requirements= 0-4</t>
  </si>
  <si>
    <t>Exceeds Requirements= 5
Meets Requirements=3-4
Below Requirements= 0-3</t>
  </si>
  <si>
    <t>Exceeds Requirements= 5
Meets Requirements=3-4
Below Requirements= 0-4</t>
  </si>
  <si>
    <t>Exceeds Requirements= 3
Meets Requirements=2
Below Requirements= 0-1</t>
  </si>
  <si>
    <t>Exceeds Requirements= 4
Meets Requirements=2-3
Below Requirements= 0-1</t>
  </si>
  <si>
    <t>Exceeds Requirements= 2
Meets Requirements=1
Below Requirements= 0</t>
  </si>
  <si>
    <t>Main event room that accommodate 500 guests (banquet seating style) in Gauteng (JHB or PTA)</t>
  </si>
  <si>
    <t>The provided concept is innovative and ventures into the fourth industrial revolution</t>
  </si>
  <si>
    <t>The venue to have an exclusive medical room</t>
  </si>
  <si>
    <t>The venue's kitchen is halaal certified</t>
  </si>
  <si>
    <t>Venue providing an additional administration room &amp; secured to be used for storage of trophies and certificates before the event day</t>
  </si>
  <si>
    <t>Information on how the bidder will cater for all crew and SARS support team meals and beverages as from set up day one until the event start time</t>
  </si>
  <si>
    <t>The entertainment production requirements such as sound equipment and related items are catered for</t>
  </si>
  <si>
    <t>Profile of suggested entertainers and short videos of their performances</t>
  </si>
  <si>
    <t>A detailed proposal on a booklet or brochure of the finalists, including photos and brief citations and how they will write, design and print the booklet or brochure</t>
  </si>
  <si>
    <t>The event photograpghy information &amp; execution plan</t>
  </si>
  <si>
    <t xml:space="preserve">
* activities/ deliverables
*  milestones
* timelines 
* team members and financial resources (budget to be evaluated separately)
</t>
  </si>
  <si>
    <t>Exceeds Requirements= 9-10
Meets Requirements=8
Below Requirements= 1-4
No Response=0</t>
  </si>
  <si>
    <t>Exceeds Requirements= 5
Meets Requirements=3-4
Below Requirements= 1-2
No Response=0</t>
  </si>
  <si>
    <t xml:space="preserve">
Meets Requirements=3
Below Requirements= 0</t>
  </si>
  <si>
    <t xml:space="preserve">
Meets Requirements= 1
Below Requirements= 0</t>
  </si>
  <si>
    <t>Exceeds Requirements= 2
Meets Requirements= 1
Below Requirements= 0</t>
  </si>
  <si>
    <t xml:space="preserve">
Meets Requirements= 2
Below Requirements= 0</t>
  </si>
  <si>
    <t>Meets Requirements= 1
Below Requirements= 0</t>
  </si>
  <si>
    <t>Venue provides adequately trained waiters/ waitresses</t>
  </si>
  <si>
    <t xml:space="preserve">Venue </t>
  </si>
  <si>
    <t>Company Name: THE COMMUNICATIONS FIRM (PTY) LTD</t>
  </si>
  <si>
    <t>RFP 10-2022 APPOINTMENT OF A SERVICE PROVIDER FOR THE PROVISION OF EVENT MANGEMENT SERVICE FOR SARS, 25th ANNIVERSARY.</t>
  </si>
  <si>
    <t>Profile of suggested entertainers and two set of short videos of their performances</t>
  </si>
  <si>
    <t>Technical Measure</t>
  </si>
  <si>
    <t xml:space="preserve">Rating Scale </t>
  </si>
  <si>
    <t>An industrial theatre play  and  a fun piece for the event and/ or any other suggestion and how it will be applied during the event</t>
  </si>
  <si>
    <t>•</t>
  </si>
  <si>
    <r>
      <t xml:space="preserve">
Bidder has to present or propose video of previously done industry theatre play and other suggestion that will effectively tell the good story of  SARS's evolution in the 25 years in the most entertaining form.Bidder must also propose or  provide any other fun piece
Bidder has to present how the below will be incoporated in the programme: 
</t>
    </r>
    <r>
      <rPr>
        <b/>
        <u/>
        <sz val="11"/>
        <color theme="1"/>
        <rFont val="Arial Narrow"/>
        <family val="2"/>
      </rPr>
      <t>Industrial theatre play and other suggestion</t>
    </r>
    <r>
      <rPr>
        <sz val="11"/>
        <color theme="1"/>
        <rFont val="Arial Narrow"/>
        <family val="2"/>
      </rPr>
      <t xml:space="preserve">
Excellent 
• Exceptional  demonstration by the bidder of the relevant ability, understanding, experience, skills, resource and quality measures required to provide the services =5
Good 
Satisfactory  demonstration by the bidder of the relevant ability, understanding, experience, skills, resource and quality measures required to provide the service. = 4
Acceptable 
Satisfies the requirement. Demonstration by the supplier of the relevant ability, understanding, experience, skills, resource, and quality measures required to provide the goods / services, with supporting evidence= 3
Minor Reservations
Satisfies the requirement with minor reservations. Some minor reservations of the supplier’s relevant ability, understanding, experience, skills, resource and quality measures required to provide the goods / services, with little or no supporting evidence = 2
Serious Reservations
Satisfies the requirement with major reservations. Considerable reservations of the supplier’s relevant ability, understanding, experience, skills, resource and quality measures required to provide the goods / services, with little or no supporting evidenc=1
Unacceptable
Does not meet the requirement. Does not comply and/or insufficient information provided to demonstrate that the supplier has the ability, understanding, experience, skills, resource &amp; quality measures required to provide the goods / services, with little or no supporting evidence=0
</t>
    </r>
    <r>
      <rPr>
        <b/>
        <u/>
        <sz val="11"/>
        <color theme="1"/>
        <rFont val="Arial Narrow"/>
        <family val="2"/>
      </rPr>
      <t xml:space="preserve">Fun piece for the event and/ or other suggestion </t>
    </r>
    <r>
      <rPr>
        <sz val="11"/>
        <color theme="1"/>
        <rFont val="Arial Narrow"/>
        <family val="2"/>
      </rPr>
      <t xml:space="preserve">
Excellent 
• Exceptional  demonstration by the bidder of the relevant ability, understanding, experience, skills, resource and quality measures required to provide the services =5
Good 
Satisfactory  demonstration by the bidder of the relevant ability, understanding, experience, skills, resource and quality measures required to provide the service. = 4
Acceptable 
Satisfies the requirement. Demonstration by the supplier of the relevant ability, understanding, experience, skills, resource, and quality measures required to provide the goods / services, with supporting evidence= 3
Minor Reservations
Satisfies the requirement with minor reservations. Some minor reservations of the supplier’s relevant ability, understanding, experience, skills, resource and quality measures required to provide the goods / services, with little or no supporting evidence = 2
Serious Reservations
Satisfies the requirement with major reservations. Considerable reservations of the supplier’s relevant ability, understanding, experience, skills, resource and quality measures required to provide the goods / services, with little or no supporting evidenc=1
Unacceptable
Does not meet the requirement. Does not comply and/or insufficient information provided to demonstrate that the supplier has the ability, understanding, experience, skills, resource &amp; quality measures required to provide the goods / services, with little or no supporting evidence=0
</t>
    </r>
  </si>
  <si>
    <t xml:space="preserve">Excellent 
• Exceptional  demonstration by the bidder of the relevant ability, understanding, experience, skills, resource and quality measures required to provide the services =5
Good 
Satisfactory  demonstration by the bidder of the relevant ability, understanding, experience, skills, resource and quality measures required to provide the service. = 4
Acceptable 
Satisfies the requirement. Demonstration by the supplier of the relevant ability, understanding, experience, skills, resource, and quality measures required to provide the goods / services, with supporting evidence= 3
Minor Reservations
Satisfies the requirement with minor reservations. Some minor reservations of the supplier’s relevant ability, understanding, experience, skills, resource and quality measures required to provide the goods / services, with little or no supporting evidence = 2
Serious Reservations
Satisfies the requirement with major reservations. Considerable reservations of the supplier’s relevant ability, understanding, experience, skills, resource and quality measures required to provide the goods / services, with little or no supporting evidenc=1
Unacceptable
Does not meet the requirement. Does not comply and/or insufficient information provided to demonstrate that the supplier has the ability, understanding, experience, skills, resource &amp; quality measures required to provide the goods / services, with little or no supporting evidence=0
</t>
  </si>
  <si>
    <t xml:space="preserve">Videography </t>
  </si>
  <si>
    <t>A visual concept based on the SARS theme</t>
  </si>
  <si>
    <t>Profile of suggested entertainers and two set of short videos of their performances.</t>
  </si>
  <si>
    <t xml:space="preserve">Company Resources </t>
  </si>
  <si>
    <t xml:space="preserve"> Company Experience</t>
  </si>
  <si>
    <t xml:space="preserve">Visual Concept Design  </t>
  </si>
  <si>
    <t xml:space="preserve">Venue set-up and Production </t>
  </si>
  <si>
    <t xml:space="preserve">Demonstrate in the company profile experience of hosting online webinars and conferences that indicates:
• Proof of previous relevant experience and examples of live streaming conference and events = 5 
• No proof of previous relevant experience and examples of live streaming conference and events = 0 </t>
  </si>
  <si>
    <t>• Event and project management = 5 
• No information provided or irrelevant information = 0</t>
  </si>
  <si>
    <t>• Full technical and production of the event (visual presentation of technical and production to be supplied) = 5 
• No information provided or irrelevant information = 0</t>
  </si>
  <si>
    <t>RFP 10-2022 APPOINTMENT OF A SERVICE PROVIDER FOR THE PROVISION OF EVENT MANAGEMENT SERVICES FOR SARS' 25th ANNIVERSARY.</t>
  </si>
  <si>
    <r>
      <t xml:space="preserve">The Bidder has provided the following:
• A visual concept for the </t>
    </r>
    <r>
      <rPr>
        <b/>
        <sz val="11"/>
        <color rgb="FF000000"/>
        <rFont val="Arial Narrow"/>
        <family val="2"/>
      </rPr>
      <t>national event</t>
    </r>
    <r>
      <rPr>
        <sz val="11"/>
        <color rgb="FF000000"/>
        <rFont val="Arial Narrow"/>
        <family val="2"/>
      </rPr>
      <t xml:space="preserve"> based on the SARS theme = 5
• A visual concept irrelevant to SARS theme and/or no information = 0
• A visual concept for the </t>
    </r>
    <r>
      <rPr>
        <b/>
        <sz val="11"/>
        <color rgb="FF000000"/>
        <rFont val="Arial Narrow"/>
        <family val="2"/>
      </rPr>
      <t>regional event</t>
    </r>
    <r>
      <rPr>
        <sz val="11"/>
        <color rgb="FF000000"/>
        <rFont val="Arial Narrow"/>
        <family val="2"/>
      </rPr>
      <t xml:space="preserve"> based on the SARS theme = 5 
• A visual concept irrelevant to SARS theme and/or no information = 0</t>
    </r>
  </si>
  <si>
    <t>The Bidder has provided information on venue set-up and production including but not limited to:</t>
  </si>
  <si>
    <r>
      <rPr>
        <b/>
        <sz val="11"/>
        <color theme="1"/>
        <rFont val="Arial Narrow"/>
        <family val="2"/>
      </rPr>
      <t xml:space="preserve">Excellent 
</t>
    </r>
    <r>
      <rPr>
        <sz val="11"/>
        <color theme="1"/>
        <rFont val="Arial Narrow"/>
        <family val="2"/>
      </rPr>
      <t xml:space="preserve">• Exceptional demonstration by the proposed performers of the entertainment set of their ability to act or perform (Passion, capability, audible voice, ability to work as team and ability to work as an individual). = 5
</t>
    </r>
    <r>
      <rPr>
        <b/>
        <sz val="11"/>
        <color theme="1"/>
        <rFont val="Arial Narrow"/>
        <family val="2"/>
      </rPr>
      <t>Unacceptable</t>
    </r>
    <r>
      <rPr>
        <sz val="11"/>
        <color theme="1"/>
        <rFont val="Arial Narrow"/>
        <family val="2"/>
      </rPr>
      <t xml:space="preserve">
•Does not meet the requirement. Does not comply and/or insufficient information provided to demonstrate that the performers have the ability to act or perform (None of the abovementioned). = 0</t>
    </r>
  </si>
  <si>
    <t>The Bidder has provided information on entertainment including but not limited to:</t>
  </si>
  <si>
    <t>The Bidder has provided a Portfolio of Evidence which includes but is not limited to:</t>
  </si>
  <si>
    <t>A list of three (3) traceable and contactable references where a similar event was arranged for 100 delegates during the past 10 years. Reference with pictures and/or DVD for the various projects must be attached.</t>
  </si>
  <si>
    <t>Bidders to present design look and feel for the event aligned to the theme, include the 
• Reminders aligned to the SARS' theme = 2  
• Not aligned to the SARS theme or no information = 0</t>
  </si>
  <si>
    <t>Bidders to present design look and feel for the event aligned to the theme, include the  
•  Registration plinths aligned to the SARS' theme = 2  
•  Not aligned to the SARS theme or no information = 0</t>
  </si>
  <si>
    <t>• Concept development (Proposal of an idea of how SARS should celebrate its 25 years anniversary) = 5
• No information provided or irrelevant information = 0</t>
  </si>
  <si>
    <t>Bidders to present a visual story/mood board of event proposal that will include the following:
• Design elements and production equipment, and registration area = 5
• No presentation of the abovementioned or irrelevant information = 0</t>
  </si>
  <si>
    <t>The Bidder has provided information on videography and photography including but not limited to:</t>
  </si>
  <si>
    <t>Bidders to present design look and feel for the event aligned to the theme, include the 
• Backdrop for photos aligned to the SARS' theme = 2 
• Not aligned to the SARS theme or no information = 0</t>
  </si>
  <si>
    <t>The Bidder has provided information on:</t>
  </si>
  <si>
    <t>Bidders must provide profiles of suggested entertainers and two set of short videos of their performances.</t>
  </si>
  <si>
    <t>Event Photography</t>
  </si>
  <si>
    <t>A detailed project plan which includes but is not limited to
* activities
* milestones
* deliverables
* timelines 
* resources</t>
  </si>
  <si>
    <t>Bidders to present a visual story/mood board of event proposal that will include the following:
• Table decor = 2
• Stage decor = 4
• Main venue decor = 2
• VIP rooms decor = 2
• No presentation of the abovementioned or irrelevant information = 0</t>
  </si>
  <si>
    <t>The Bidder must demonstrate its experience in:
• Concept development
• Event and project management
• Full technical and production
The PoE to be in the form of a presentation with at least three (3) slides per account outlining the work done.</t>
  </si>
  <si>
    <t>References</t>
  </si>
  <si>
    <t>The Bidder has provided the following:
• 3  References = 3
• 2 References = 2
•1 Reference = 1
• Less than one and no information provided = 0</t>
  </si>
  <si>
    <t xml:space="preserve">Bidders to present design look and feel for the event aligned to the theme, include the 
•  Design of invites aligned to the SARS' theme = 2  
•  Not aligned to the SARS theme or no information = 0 </t>
  </si>
  <si>
    <r>
      <rPr>
        <b/>
        <sz val="11"/>
        <color theme="1"/>
        <rFont val="Arial Narrow"/>
        <family val="2"/>
      </rPr>
      <t xml:space="preserve">Excellent </t>
    </r>
    <r>
      <rPr>
        <sz val="11"/>
        <color theme="1"/>
        <rFont val="Arial Narrow"/>
        <family val="2"/>
      </rPr>
      <t xml:space="preserve">
• Exceptional demonstration by  the proposed performers of the fun piece or other entertainment set of their ability to act or perform (Passion, capability, audible voice, ability to work as team and ability to work as an individual). = 5
</t>
    </r>
    <r>
      <rPr>
        <b/>
        <sz val="11"/>
        <color theme="1"/>
        <rFont val="Arial Narrow"/>
        <family val="2"/>
      </rPr>
      <t>Unacceptable</t>
    </r>
    <r>
      <rPr>
        <sz val="11"/>
        <color theme="1"/>
        <rFont val="Arial Narrow"/>
        <family val="2"/>
      </rPr>
      <t xml:space="preserve">
• Does not meet the requirement. Does not comply and/or insufficient information provided to demonstrate that the performers have the ability to act or perform  (None of the abovementioned) = 0</t>
    </r>
  </si>
  <si>
    <r>
      <rPr>
        <b/>
        <sz val="11"/>
        <color theme="1"/>
        <rFont val="Arial Narrow"/>
        <family val="2"/>
      </rPr>
      <t xml:space="preserve">Good </t>
    </r>
    <r>
      <rPr>
        <sz val="11"/>
        <color theme="1"/>
        <rFont val="Arial Narrow"/>
        <family val="2"/>
      </rPr>
      <t xml:space="preserve">
Satisfactory demonstration by the proposed performers of the fun piece or other entertainment set of their ability to act or perform (Passion, capability, audible voice, ability to work as team and ability to work as an individual) (4 of the requirements) = 4
</t>
    </r>
    <r>
      <rPr>
        <b/>
        <sz val="11"/>
        <color theme="1"/>
        <rFont val="Arial Narrow"/>
        <family val="2"/>
      </rPr>
      <t>Unacceptable</t>
    </r>
    <r>
      <rPr>
        <sz val="11"/>
        <color theme="1"/>
        <rFont val="Arial Narrow"/>
        <family val="2"/>
      </rPr>
      <t xml:space="preserve">
• Does not meet the requirement. Does not comply and/or insufficient information provided to demonstrate that the performers have the ability to act or perform  (None of the abovementioned) = 0</t>
    </r>
  </si>
  <si>
    <r>
      <rPr>
        <b/>
        <sz val="11"/>
        <color theme="1"/>
        <rFont val="Arial Narrow"/>
        <family val="2"/>
      </rPr>
      <t>Good</t>
    </r>
    <r>
      <rPr>
        <sz val="11"/>
        <color theme="1"/>
        <rFont val="Arial Narrow"/>
        <family val="2"/>
      </rPr>
      <t xml:space="preserve"> 
• Satisfactory demonstration by the proposed performers of the entertainment set of their ability to act or perform (Passion, capability, audible voice, ability to work as team and ability to work as an individual) (4 of the requirements). = 4
</t>
    </r>
    <r>
      <rPr>
        <b/>
        <sz val="11"/>
        <color theme="1"/>
        <rFont val="Arial Narrow"/>
        <family val="2"/>
      </rPr>
      <t>Unacceptable</t>
    </r>
    <r>
      <rPr>
        <sz val="11"/>
        <color theme="1"/>
        <rFont val="Arial Narrow"/>
        <family val="2"/>
      </rPr>
      <t xml:space="preserve">
•Does not meet the requirement. Does not comply and/or insufficient information provided to demonstrate that the performers have the ability to act or perform (None of the abovementioned) = 0</t>
    </r>
  </si>
  <si>
    <r>
      <rPr>
        <b/>
        <sz val="11"/>
        <color theme="1"/>
        <rFont val="Arial Narrow"/>
        <family val="2"/>
      </rPr>
      <t xml:space="preserve">Acceptable </t>
    </r>
    <r>
      <rPr>
        <sz val="11"/>
        <color theme="1"/>
        <rFont val="Arial Narrow"/>
        <family val="2"/>
      </rPr>
      <t xml:space="preserve">
• Satisfies the requirement. Demonstration by the proposed performers of the entertainment set of their ability to act or perform (Passion, capability, audible voice, ability to work as team and ability to work as an individual) (3 of the requirements) = 3
</t>
    </r>
    <r>
      <rPr>
        <b/>
        <sz val="11"/>
        <color theme="1"/>
        <rFont val="Arial Narrow"/>
        <family val="2"/>
      </rPr>
      <t>Unacceptable</t>
    </r>
    <r>
      <rPr>
        <sz val="11"/>
        <color theme="1"/>
        <rFont val="Arial Narrow"/>
        <family val="2"/>
      </rPr>
      <t xml:space="preserve">
•Does not meet the requirement. Does not comply and/or insufficient information provided to demonstrate that the performers have the ability to act or perform (None of the abovementioned. = 0</t>
    </r>
  </si>
  <si>
    <r>
      <rPr>
        <b/>
        <sz val="11"/>
        <color theme="1"/>
        <rFont val="Arial Narrow"/>
        <family val="2"/>
      </rPr>
      <t>Serious Reservations</t>
    </r>
    <r>
      <rPr>
        <sz val="11"/>
        <color theme="1"/>
        <rFont val="Arial Narrow"/>
        <family val="2"/>
      </rPr>
      <t xml:space="preserve">
• Satisfies the requirement with major reservations. Considerable reservations of the proposed performers of the entertainment set of their ability to act or perform (Passion, capability, audible voice, ability to work as team and ability to work as an individual) (1 of the requirements). = 1
</t>
    </r>
    <r>
      <rPr>
        <b/>
        <sz val="11"/>
        <color theme="1"/>
        <rFont val="Arial Narrow"/>
        <family val="2"/>
      </rPr>
      <t>Unacceptable</t>
    </r>
    <r>
      <rPr>
        <sz val="11"/>
        <color theme="1"/>
        <rFont val="Arial Narrow"/>
        <family val="2"/>
      </rPr>
      <t xml:space="preserve">
•Does not meet the requirement. Does not comply and/or insufficient information provided to demonstrate that the performers have the ability to act or perform ( None of the abovementioned). = 0</t>
    </r>
  </si>
  <si>
    <r>
      <rPr>
        <b/>
        <sz val="11"/>
        <color theme="1"/>
        <rFont val="Arial Narrow"/>
        <family val="2"/>
      </rPr>
      <t xml:space="preserve">Acceptable </t>
    </r>
    <r>
      <rPr>
        <sz val="11"/>
        <color theme="1"/>
        <rFont val="Arial Narrow"/>
        <family val="2"/>
      </rPr>
      <t xml:space="preserve">
• Satisfies the requirement. Demonstration by the proposed performers of the entertainment set of their ability to act or perform (Passion, capability, audible voice, ability to work as team and ability to work as an individual) (3 of the requirements) = 3
</t>
    </r>
    <r>
      <rPr>
        <b/>
        <sz val="11"/>
        <color theme="1"/>
        <rFont val="Arial Narrow"/>
        <family val="2"/>
      </rPr>
      <t xml:space="preserve">Unacceptable 
</t>
    </r>
    <r>
      <rPr>
        <sz val="11"/>
        <color theme="1"/>
        <rFont val="Arial Narrow"/>
        <family val="2"/>
      </rPr>
      <t>Does not meet the requirement. Does not comply and/or insufficient information provided to demonstrate that the performers have the ability to act or perform  (None of the above-mentioned) = 0</t>
    </r>
  </si>
  <si>
    <r>
      <rPr>
        <b/>
        <sz val="11"/>
        <color theme="1"/>
        <rFont val="Arial Narrow"/>
        <family val="2"/>
      </rPr>
      <t>Minor Reservations</t>
    </r>
    <r>
      <rPr>
        <sz val="11"/>
        <color theme="1"/>
        <rFont val="Arial Narrow"/>
        <family val="2"/>
      </rPr>
      <t xml:space="preserve">
Satisfies the requirement with minor reservations. Some minor reservations on profiles of suggested entertainers and two set of short videos of their performances of their ability to act or perform (Passion, capability, audible voice, ability to work as team and ability to work as an individual) (2 of the requirements) = 2
</t>
    </r>
    <r>
      <rPr>
        <b/>
        <sz val="11"/>
        <color theme="1"/>
        <rFont val="Arial Narrow"/>
        <family val="2"/>
      </rPr>
      <t>Unacceptable</t>
    </r>
    <r>
      <rPr>
        <sz val="11"/>
        <color theme="1"/>
        <rFont val="Arial Narrow"/>
        <family val="2"/>
      </rPr>
      <t xml:space="preserve">
Does not meet the requirement. Does not comply and/or insufficient information provided of profiles of suggested entertainers and two set of short videos of their performances of their ability to act or perform (None of the abovementioned) = 0</t>
    </r>
  </si>
  <si>
    <r>
      <rPr>
        <b/>
        <sz val="11"/>
        <color theme="1"/>
        <rFont val="Arial Narrow"/>
        <family val="2"/>
      </rPr>
      <t>Serious Reservations</t>
    </r>
    <r>
      <rPr>
        <sz val="11"/>
        <color theme="1"/>
        <rFont val="Arial Narrow"/>
        <family val="2"/>
      </rPr>
      <t xml:space="preserve">
Satisfies the requirement with major reservations. Considerable reservations of profiles of suggested entertainers and two set of short videos of their performances of their ability to act or perform  (Passion, capability , audible voice, ability to work as team and ability to work as an individual) (1 of the requirements) = 1
</t>
    </r>
    <r>
      <rPr>
        <b/>
        <sz val="11"/>
        <color theme="1"/>
        <rFont val="Arial Narrow"/>
        <family val="2"/>
      </rPr>
      <t>Unacceptable</t>
    </r>
    <r>
      <rPr>
        <sz val="11"/>
        <color theme="1"/>
        <rFont val="Arial Narrow"/>
        <family val="2"/>
      </rPr>
      <t xml:space="preserve">
Does not meet the requirement. Does not comply and/or insufficient information provided to profiles of suggested entertainers and two set of short videos of their performances of their ability to act or perform  (None of the abovementioned) = 0</t>
    </r>
  </si>
  <si>
    <t>The Bidder must demonstrate its experience in hosting online events and conferences and live streaming the events e.g. You Tube and Zoom etc.</t>
  </si>
  <si>
    <t>The Bidder has provided the following: 
•A one page CV of the Key Account Manager, including his/her roles and responsibilities, and containing his/her qualifications (copy of certificates) = 1
 • No information = 0</t>
  </si>
  <si>
    <t xml:space="preserve">The Bidder must provide the full contact details of the Key Accounts Manager, including his/her role and responsibilities and a one page CV. Copies of certificates substantiating the qualifications listed in the  CV are required. </t>
  </si>
  <si>
    <t xml:space="preserve">
The event décor, including stage and table décor setting, design elements and production equipment, and related items. Bidder to also propose how copies of the history booklet will be displayed during the event, as they will form part of the celebration package.</t>
  </si>
  <si>
    <t>Bidders to present a visual story/mood board of event proposal that will include the following:
• Display of copies of history booklet = 5
• No presentation of the abovementioned or irrelevant information = 0</t>
  </si>
  <si>
    <t>An industrial theatre play and a fun piece for the event and/or any other entertainment set and how they will be incorporated during the event.</t>
  </si>
  <si>
    <r>
      <rPr>
        <b/>
        <sz val="11"/>
        <color theme="1"/>
        <rFont val="Arial Narrow"/>
        <family val="2"/>
      </rPr>
      <t>Serious Reservations</t>
    </r>
    <r>
      <rPr>
        <sz val="11"/>
        <color theme="1"/>
        <rFont val="Arial Narrow"/>
        <family val="2"/>
      </rPr>
      <t xml:space="preserve">
Satisfies the requirement with major reservations. Considerable reservations of the proposed performers of the entertainment set of their ability to act or perform  (Passion, capability, audible voice, ability to work as team and ability to work as an individual) (1 of the requirements) = 1
</t>
    </r>
    <r>
      <rPr>
        <b/>
        <sz val="11"/>
        <color theme="1"/>
        <rFont val="Arial Narrow"/>
        <family val="2"/>
      </rPr>
      <t>Unacceptable</t>
    </r>
    <r>
      <rPr>
        <sz val="11"/>
        <color theme="1"/>
        <rFont val="Arial Narrow"/>
        <family val="2"/>
      </rPr>
      <t xml:space="preserve">
Does not meet the requirement. Does not comply and/or insufficient information provided to demonstrate that the performers have the ability to act or perform (None of the abovementioned) = 0</t>
    </r>
  </si>
  <si>
    <r>
      <rPr>
        <b/>
        <sz val="11"/>
        <color theme="1"/>
        <rFont val="Arial Narrow"/>
        <family val="2"/>
      </rPr>
      <t>Minor Reservations</t>
    </r>
    <r>
      <rPr>
        <sz val="11"/>
        <color theme="1"/>
        <rFont val="Arial Narrow"/>
        <family val="2"/>
      </rPr>
      <t xml:space="preserve">
Satisfies the requirement with minor reservations. Some minor reservations of the proposed performers of the entertainment set of their ability to act or perform (Passion, capability, audible voice, ability to work as team and ability to work as an individual) (2 of the requirements) = 2
</t>
    </r>
    <r>
      <rPr>
        <b/>
        <sz val="11"/>
        <color theme="1"/>
        <rFont val="Arial Narrow"/>
        <family val="2"/>
      </rPr>
      <t>Unacceptable</t>
    </r>
    <r>
      <rPr>
        <sz val="11"/>
        <color theme="1"/>
        <rFont val="Arial Narrow"/>
        <family val="2"/>
      </rPr>
      <t xml:space="preserve">
• Does not meet the requirement. Does not comply and/or insufficient information provided to demonstrate that the performers have the ability to act or perform  (None of the abovementioned) = 0</t>
    </r>
  </si>
  <si>
    <r>
      <rPr>
        <b/>
        <sz val="11"/>
        <color theme="1"/>
        <rFont val="Arial Narrow"/>
        <family val="2"/>
      </rPr>
      <t>Minor Reservations</t>
    </r>
    <r>
      <rPr>
        <sz val="11"/>
        <color theme="1"/>
        <rFont val="Arial Narrow"/>
        <family val="2"/>
      </rPr>
      <t xml:space="preserve">
• Satisfies the requirement with minor reservations. Some minor reservations of the proposed performers of the entertainment set of their ability to act or perform (Passion, capability, audible voice, ability to work as team and ability to work as an individual) (2 of the requirements) = 2
</t>
    </r>
    <r>
      <rPr>
        <b/>
        <sz val="11"/>
        <color theme="1"/>
        <rFont val="Arial Narrow"/>
        <family val="2"/>
      </rPr>
      <t>Unacceptable</t>
    </r>
    <r>
      <rPr>
        <sz val="11"/>
        <color theme="1"/>
        <rFont val="Arial Narrow"/>
        <family val="2"/>
      </rPr>
      <t xml:space="preserve">
• Does not meet the requirement. Does not comply and/or insufficient information provided to demonstrate that the performers have the ability to act or perform (None of the abovementioned). = 0</t>
    </r>
  </si>
  <si>
    <t>Bidder has presented or proposed a video of previously done industrial theatre play or other entertainment set. (The intention is to assess whether the actors / performers have the capability to effectively tell the good story of  SARS' evolution in the 25 years in the most entertaining form).  Bidder must present how the below will be incorporated in the programme.</t>
  </si>
  <si>
    <t xml:space="preserve">Bidder has presented or proposed a video of previously done fun piece or other entertainment set  (The intention is to assess whether the actors have the capability to effectively tell the good story of  SARS' evolution in the 25 years in the most entertaining form). Bidder has to present how the below will be incorporated in the programme. </t>
  </si>
  <si>
    <t xml:space="preserve">The Bidder has provided the design look and feel of collateral items. This would include the design of invites, reminders, registration plinths, backdrop for photos and more. </t>
  </si>
  <si>
    <t>Provide proof of a previously produced video of a similar event’s highlights, which shows the Bidder’s ability to edit content, write scripts for events, pre-production, production and post-production.</t>
  </si>
  <si>
    <t>• The Bidder has provided an example of a previously produced video of a similar event’s highlights, which shows the Bidder’s ability to edit content, write scripts for events, pre-production, production and post-production. = 5
• Not provided all of the abovementioned, no information provided or irrelevant information is provided. = 0</t>
  </si>
  <si>
    <t>The Bidder has demonstrated examples (a minimum of 10 photographs per event) of previously produced or developed photos of events similar to the main event (Minimum of 3 projects).
• High resolution quality photographs for event = 5
• Provided non high resolution quality photographs for event =2
• No information or photographs provided = 0</t>
  </si>
  <si>
    <t>The Bidder has demonstrated examples (a minimum of 10 photographs per event) of previously produced or developed photo's of  main event similar to this event (Minimum of 3 projects).</t>
  </si>
  <si>
    <t>The Bidder has demonstrated an example of a good quality leather album that can carry 400 photos inside.</t>
  </si>
  <si>
    <t>The Bidder has demonstrated an example of a good quality leather album that can carry 400 photos inside.
• Good quality leather album  that can carry 400 photos inside = 3
• Non-leather album or no information = 0</t>
  </si>
  <si>
    <t>The Bidder has provided:</t>
  </si>
  <si>
    <t>The Bidder has provided a detailed project plan which includes but is not limited to:  
• activities = 2
• milestones = 2 
• deliverables = 2 
• timelines = 2
• resources = 2
No information and/or irrelevant project plan = 0</t>
  </si>
  <si>
    <r>
      <rPr>
        <b/>
        <sz val="11"/>
        <color theme="1"/>
        <rFont val="Arial Narrow"/>
        <family val="2"/>
      </rPr>
      <t xml:space="preserve">Excellent  </t>
    </r>
    <r>
      <rPr>
        <sz val="11"/>
        <color theme="1"/>
        <rFont val="Arial Narrow"/>
        <family val="2"/>
      </rPr>
      <t xml:space="preserve">
Exceptional presentation  of profiles of suggested entertainers and two set of short videos of their performances of their ability to act or perform  (Passion, capability, audible voice, ability to work as team and ability to work as an individual). = 5
</t>
    </r>
    <r>
      <rPr>
        <b/>
        <sz val="11"/>
        <color theme="1"/>
        <rFont val="Arial Narrow"/>
        <family val="2"/>
      </rPr>
      <t>Unacceptable</t>
    </r>
    <r>
      <rPr>
        <sz val="11"/>
        <color theme="1"/>
        <rFont val="Arial Narrow"/>
        <family val="2"/>
      </rPr>
      <t xml:space="preserve">
Does not meet the requirement. Does not comply and/or insufficient information provided of profiles of suggested entertainers and two set of short videos of their performances of their ability to act or perform  (None of the abovementioned) = 0</t>
    </r>
  </si>
  <si>
    <r>
      <rPr>
        <b/>
        <sz val="11"/>
        <color theme="1"/>
        <rFont val="Arial Narrow"/>
        <family val="2"/>
      </rPr>
      <t xml:space="preserve">Good </t>
    </r>
    <r>
      <rPr>
        <sz val="11"/>
        <color theme="1"/>
        <rFont val="Arial Narrow"/>
        <family val="2"/>
      </rPr>
      <t xml:space="preserve">
Satisfactory presentation of profiles of suggested entertainers and two set of short videos of their performances of their ability to act or perform (Passion, capability, audible voice, ability to work as team and ability to work as an individual) (4 of the requirements) = 4
</t>
    </r>
    <r>
      <rPr>
        <b/>
        <sz val="11"/>
        <color theme="1"/>
        <rFont val="Arial Narrow"/>
        <family val="2"/>
      </rPr>
      <t>Unacceptable</t>
    </r>
    <r>
      <rPr>
        <sz val="11"/>
        <color theme="1"/>
        <rFont val="Arial Narrow"/>
        <family val="2"/>
      </rPr>
      <t xml:space="preserve">
Does not meet the requirement. Does not comply and/or insufficient information provided of profiles of suggested entertainers and two set of short videos of their performances of their ability to act or perform (None of the abovementioned) = 0</t>
    </r>
  </si>
  <si>
    <r>
      <rPr>
        <b/>
        <sz val="11"/>
        <color theme="1"/>
        <rFont val="Arial Narrow"/>
        <family val="2"/>
      </rPr>
      <t xml:space="preserve">Acceptable </t>
    </r>
    <r>
      <rPr>
        <sz val="11"/>
        <color theme="1"/>
        <rFont val="Arial Narrow"/>
        <family val="2"/>
      </rPr>
      <t xml:space="preserve">
Satisfies the requirement. presentation of profiles of suggested entertainers and two set of short videos of their performances of their ability to act or perform (Passion, capability, audible voice, ability to work as team and ability to work as an individual) (3 of the requirements) = 3
</t>
    </r>
    <r>
      <rPr>
        <b/>
        <sz val="11"/>
        <color theme="1"/>
        <rFont val="Arial Narrow"/>
        <family val="2"/>
      </rPr>
      <t>Unacceptable</t>
    </r>
    <r>
      <rPr>
        <sz val="11"/>
        <color theme="1"/>
        <rFont val="Arial Narrow"/>
        <family val="2"/>
      </rPr>
      <t xml:space="preserve">
Does not meet the requirement. Does not comply and/or insufficient information provided  of profiles of suggested entertainers and two set of short videos of their performances of their ability to act or perform (None of the abovementioned) =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</si>
</sst>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3" x14ac:knownFonts="1">
    <font>
      <sz val="11"/>
      <color theme="1"/>
      <name val="Calibri"/>
      <family val="2"/>
      <scheme val="minor"/>
    </font>
    <font>
      <sz val="10"/>
      <color theme="1"/>
      <name val="Arial"/>
      <family val="2"/>
    </font>
    <font>
      <b/>
      <sz val="11"/>
      <color theme="1"/>
      <name val="Arial"/>
      <family val="2"/>
    </font>
    <font>
      <sz val="11"/>
      <color rgb="FF000000"/>
      <name val="Arial"/>
      <family val="2"/>
    </font>
    <font>
      <sz val="11"/>
      <color theme="1"/>
      <name val="Arial"/>
      <family val="2"/>
    </font>
    <font>
      <sz val="11"/>
      <name val="Arial"/>
      <family val="2"/>
    </font>
    <font>
      <b/>
      <sz val="11"/>
      <color theme="1"/>
      <name val="Calibri"/>
      <family val="2"/>
      <scheme val="minor"/>
    </font>
    <font>
      <b/>
      <sz val="14"/>
      <color theme="1"/>
      <name val="Calibri"/>
      <family val="2"/>
      <scheme val="minor"/>
    </font>
    <font>
      <sz val="11"/>
      <color theme="1"/>
      <name val="Calibri"/>
      <family val="2"/>
      <scheme val="minor"/>
    </font>
    <font>
      <sz val="11"/>
      <color rgb="FFC00000"/>
      <name val="Arial"/>
      <family val="2"/>
    </font>
    <font>
      <b/>
      <sz val="14"/>
      <color theme="1"/>
      <name val="Arial"/>
      <family val="2"/>
    </font>
    <font>
      <b/>
      <sz val="16"/>
      <color theme="1"/>
      <name val="Calibri"/>
      <family val="2"/>
      <scheme val="minor"/>
    </font>
    <font>
      <sz val="12"/>
      <color theme="1"/>
      <name val="Arial"/>
      <family val="2"/>
    </font>
    <font>
      <b/>
      <sz val="20"/>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4"/>
      <color theme="1"/>
      <name val="Calibri"/>
      <family val="2"/>
      <scheme val="minor"/>
    </font>
    <font>
      <sz val="11"/>
      <color theme="0"/>
      <name val="Calibri"/>
      <family val="2"/>
      <scheme val="minor"/>
    </font>
    <font>
      <sz val="16"/>
      <color theme="1"/>
      <name val="Calibri"/>
      <family val="2"/>
      <scheme val="minor"/>
    </font>
    <font>
      <sz val="16"/>
      <color rgb="FF000000"/>
      <name val="Calibri"/>
      <family val="2"/>
      <scheme val="minor"/>
    </font>
    <font>
      <sz val="16"/>
      <color theme="0"/>
      <name val="Calibri"/>
      <family val="2"/>
      <scheme val="minor"/>
    </font>
    <font>
      <sz val="16"/>
      <name val="Calibri"/>
      <family val="2"/>
      <scheme val="minor"/>
    </font>
    <font>
      <sz val="11"/>
      <color theme="1"/>
      <name val="Arial Narrow"/>
      <family val="2"/>
    </font>
    <font>
      <b/>
      <sz val="11"/>
      <color theme="1"/>
      <name val="Arial Narrow"/>
      <family val="2"/>
    </font>
    <font>
      <sz val="11"/>
      <color rgb="FF000000"/>
      <name val="Arial Narrow"/>
      <family val="2"/>
    </font>
    <font>
      <sz val="11"/>
      <name val="Arial Narrow"/>
      <family val="2"/>
    </font>
    <font>
      <b/>
      <u/>
      <sz val="11"/>
      <color theme="1"/>
      <name val="Arial Narrow"/>
      <family val="2"/>
    </font>
    <font>
      <sz val="12"/>
      <color theme="1"/>
      <name val="Arial Narrow"/>
      <family val="2"/>
    </font>
    <font>
      <b/>
      <sz val="12"/>
      <color theme="1"/>
      <name val="Arial Narrow"/>
      <family val="2"/>
    </font>
    <font>
      <sz val="12"/>
      <color theme="1"/>
      <name val="Calibri"/>
      <family val="2"/>
      <scheme val="minor"/>
    </font>
    <font>
      <sz val="12"/>
      <color rgb="FFFF0000"/>
      <name val="Arial Narrow"/>
      <family val="2"/>
    </font>
    <font>
      <b/>
      <sz val="11"/>
      <color rgb="FF000000"/>
      <name val="Arial Narrow"/>
      <family val="2"/>
    </font>
  </fonts>
  <fills count="6">
    <fill>
      <patternFill patternType="none"/>
    </fill>
    <fill>
      <patternFill patternType="gray125"/>
    </fill>
    <fill>
      <patternFill patternType="solid">
        <fgColor rgb="FF95B3D7"/>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s>
  <borders count="39">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thick">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446">
    <xf numFmtId="0" fontId="0" fillId="0" borderId="0" xfId="0"/>
    <xf numFmtId="0" fontId="0" fillId="0" borderId="0" xfId="0" applyAlignment="1">
      <alignment horizontal="center" vertical="center"/>
    </xf>
    <xf numFmtId="0" fontId="2" fillId="3" borderId="3"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2" fontId="0" fillId="0" borderId="0" xfId="0" applyNumberFormat="1" applyAlignment="1">
      <alignment horizontal="center" vertical="center"/>
    </xf>
    <xf numFmtId="2" fontId="6" fillId="0" borderId="0" xfId="0" applyNumberFormat="1" applyFont="1" applyAlignment="1">
      <alignment horizontal="center" vertical="center"/>
    </xf>
    <xf numFmtId="49" fontId="0" fillId="0" borderId="0" xfId="0" applyNumberFormat="1" applyAlignment="1">
      <alignment horizontal="center" vertical="center"/>
    </xf>
    <xf numFmtId="49" fontId="6" fillId="0" borderId="0" xfId="0" applyNumberFormat="1" applyFont="1" applyAlignment="1">
      <alignment horizontal="left" vertical="center"/>
    </xf>
    <xf numFmtId="49" fontId="6" fillId="4" borderId="3" xfId="1" applyNumberFormat="1" applyFont="1" applyFill="1" applyBorder="1" applyAlignment="1">
      <alignment vertical="center"/>
    </xf>
    <xf numFmtId="49" fontId="2" fillId="2" borderId="4"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0"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164" fontId="7" fillId="0" borderId="0" xfId="0" applyNumberFormat="1" applyFont="1" applyAlignment="1">
      <alignment horizontal="left" vertical="center"/>
    </xf>
    <xf numFmtId="164" fontId="0" fillId="0" borderId="0" xfId="0" applyNumberFormat="1" applyAlignment="1">
      <alignment horizontal="center" vertical="center"/>
    </xf>
    <xf numFmtId="49" fontId="2" fillId="3" borderId="6"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left" vertical="center" wrapText="1"/>
    </xf>
    <xf numFmtId="49" fontId="0" fillId="0" borderId="0" xfId="0" applyNumberFormat="1" applyAlignment="1">
      <alignment vertical="center"/>
    </xf>
    <xf numFmtId="49" fontId="6" fillId="0" borderId="3" xfId="0" applyNumberFormat="1" applyFont="1" applyBorder="1" applyAlignment="1">
      <alignment vertical="center"/>
    </xf>
    <xf numFmtId="49" fontId="0" fillId="0" borderId="3" xfId="0" applyNumberFormat="1" applyBorder="1" applyAlignment="1">
      <alignment vertical="center"/>
    </xf>
    <xf numFmtId="164" fontId="6" fillId="0" borderId="0" xfId="0" applyNumberFormat="1" applyFont="1" applyAlignment="1">
      <alignment horizontal="left" vertical="center"/>
    </xf>
    <xf numFmtId="164" fontId="11" fillId="0" borderId="0" xfId="0" applyNumberFormat="1" applyFont="1" applyAlignment="1">
      <alignment horizontal="left" vertical="center"/>
    </xf>
    <xf numFmtId="49" fontId="0" fillId="0" borderId="5" xfId="0" applyNumberFormat="1" applyBorder="1" applyAlignment="1">
      <alignment vertical="center"/>
    </xf>
    <xf numFmtId="49" fontId="6" fillId="0" borderId="0" xfId="0" applyNumberFormat="1" applyFont="1" applyAlignment="1">
      <alignment vertical="center"/>
    </xf>
    <xf numFmtId="164" fontId="0" fillId="0" borderId="0" xfId="0" applyNumberFormat="1" applyAlignment="1">
      <alignment vertical="center"/>
    </xf>
    <xf numFmtId="49" fontId="4" fillId="0" borderId="10" xfId="0" applyNumberFormat="1" applyFont="1" applyBorder="1" applyAlignment="1">
      <alignment horizontal="left" vertical="center" wrapText="1"/>
    </xf>
    <xf numFmtId="49" fontId="4" fillId="0" borderId="9"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11" xfId="0" applyNumberFormat="1" applyFont="1" applyBorder="1" applyAlignment="1">
      <alignment horizontal="center" vertical="center" wrapText="1"/>
    </xf>
    <xf numFmtId="49" fontId="3" fillId="0" borderId="9" xfId="0" applyNumberFormat="1" applyFont="1" applyBorder="1" applyAlignment="1">
      <alignment horizontal="justify" vertical="center" wrapText="1"/>
    </xf>
    <xf numFmtId="49" fontId="3" fillId="0" borderId="10" xfId="0" applyNumberFormat="1" applyFont="1" applyBorder="1" applyAlignment="1">
      <alignment horizontal="justify" vertical="center" wrapText="1"/>
    </xf>
    <xf numFmtId="49" fontId="3" fillId="0" borderId="11" xfId="0" applyNumberFormat="1" applyFont="1" applyBorder="1" applyAlignment="1">
      <alignment horizontal="justify" vertical="center" wrapText="1"/>
    </xf>
    <xf numFmtId="164" fontId="4" fillId="0" borderId="9"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164" fontId="4" fillId="0" borderId="11" xfId="0" applyNumberFormat="1" applyFont="1" applyBorder="1" applyAlignment="1">
      <alignment horizontal="center" vertical="center" wrapText="1"/>
    </xf>
    <xf numFmtId="49" fontId="2" fillId="3" borderId="3" xfId="0" applyNumberFormat="1"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2" fontId="2" fillId="3" borderId="6" xfId="0" applyNumberFormat="1"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0" fillId="0" borderId="0" xfId="0" applyAlignment="1">
      <alignment vertical="center"/>
    </xf>
    <xf numFmtId="0" fontId="6" fillId="0" borderId="3" xfId="0" applyFont="1" applyBorder="1" applyAlignment="1">
      <alignment vertical="center"/>
    </xf>
    <xf numFmtId="0" fontId="0" fillId="0" borderId="3" xfId="0" applyBorder="1" applyAlignment="1">
      <alignment vertical="center"/>
    </xf>
    <xf numFmtId="49" fontId="2" fillId="3" borderId="4" xfId="0" applyNumberFormat="1" applyFont="1" applyFill="1" applyBorder="1" applyAlignment="1">
      <alignment horizontal="center" vertical="center" wrapText="1"/>
    </xf>
    <xf numFmtId="49" fontId="5" fillId="0" borderId="10" xfId="0" applyNumberFormat="1" applyFont="1" applyBorder="1" applyAlignment="1">
      <alignment horizontal="justify" vertical="center" wrapText="1"/>
    </xf>
    <xf numFmtId="49" fontId="0" fillId="0" borderId="9" xfId="0" applyNumberFormat="1" applyBorder="1" applyAlignment="1">
      <alignment vertical="center"/>
    </xf>
    <xf numFmtId="49" fontId="0" fillId="0" borderId="10" xfId="0" applyNumberFormat="1" applyBorder="1" applyAlignment="1">
      <alignment vertical="center"/>
    </xf>
    <xf numFmtId="49" fontId="0" fillId="0" borderId="11" xfId="0" applyNumberFormat="1" applyBorder="1" applyAlignment="1">
      <alignment vertical="center"/>
    </xf>
    <xf numFmtId="49" fontId="5" fillId="0" borderId="10"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49" fontId="0" fillId="0" borderId="14" xfId="0" applyNumberFormat="1" applyBorder="1" applyAlignment="1">
      <alignment vertical="center"/>
    </xf>
    <xf numFmtId="49" fontId="0" fillId="5" borderId="1" xfId="0" applyNumberFormat="1" applyFill="1" applyBorder="1" applyAlignment="1">
      <alignment vertical="center"/>
    </xf>
    <xf numFmtId="49" fontId="0" fillId="0" borderId="15" xfId="0" applyNumberFormat="1" applyBorder="1" applyAlignment="1">
      <alignment vertical="center"/>
    </xf>
    <xf numFmtId="49" fontId="5" fillId="0" borderId="13" xfId="0" applyNumberFormat="1" applyFont="1" applyBorder="1" applyAlignment="1">
      <alignment horizontal="center" vertical="center" wrapText="1"/>
    </xf>
    <xf numFmtId="49" fontId="0" fillId="0" borderId="13" xfId="0" applyNumberFormat="1" applyBorder="1" applyAlignment="1">
      <alignment vertical="center"/>
    </xf>
    <xf numFmtId="49" fontId="5" fillId="0" borderId="14"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0" fontId="4" fillId="0" borderId="9" xfId="0" applyFont="1" applyBorder="1" applyAlignment="1">
      <alignment horizontal="center" vertical="center" wrapText="1"/>
    </xf>
    <xf numFmtId="0" fontId="3" fillId="0" borderId="9" xfId="0" applyFont="1" applyBorder="1" applyAlignment="1">
      <alignment horizontal="justify" vertical="center" wrapText="1"/>
    </xf>
    <xf numFmtId="2" fontId="4" fillId="0" borderId="9" xfId="0" applyNumberFormat="1" applyFont="1" applyBorder="1" applyAlignment="1">
      <alignment horizontal="center" vertical="center" wrapText="1"/>
    </xf>
    <xf numFmtId="0" fontId="0" fillId="0" borderId="9" xfId="0" applyBorder="1" applyAlignment="1">
      <alignment vertical="center"/>
    </xf>
    <xf numFmtId="0" fontId="4" fillId="0" borderId="10" xfId="0" applyFont="1" applyBorder="1" applyAlignment="1">
      <alignment horizontal="center" vertical="center" wrapText="1"/>
    </xf>
    <xf numFmtId="0" fontId="3" fillId="0" borderId="10" xfId="0" applyFont="1" applyBorder="1" applyAlignment="1">
      <alignment horizontal="justify" vertical="center" wrapText="1"/>
    </xf>
    <xf numFmtId="2" fontId="4" fillId="0" borderId="10" xfId="0" applyNumberFormat="1" applyFont="1" applyBorder="1" applyAlignment="1">
      <alignment horizontal="center" vertical="center" wrapText="1"/>
    </xf>
    <xf numFmtId="0" fontId="0" fillId="0" borderId="10" xfId="0" applyBorder="1" applyAlignment="1">
      <alignment vertical="center"/>
    </xf>
    <xf numFmtId="0" fontId="2" fillId="3" borderId="10" xfId="0" applyFont="1" applyFill="1" applyBorder="1" applyAlignment="1">
      <alignment horizontal="center" vertical="center" wrapText="1"/>
    </xf>
    <xf numFmtId="164" fontId="2" fillId="3" borderId="10" xfId="0" applyNumberFormat="1" applyFont="1" applyFill="1" applyBorder="1" applyAlignment="1">
      <alignment horizontal="center" vertical="center" wrapText="1"/>
    </xf>
    <xf numFmtId="0" fontId="5" fillId="0" borderId="11" xfId="0" applyFont="1" applyBorder="1" applyAlignment="1">
      <alignment horizontal="justify" vertical="center" wrapText="1"/>
    </xf>
    <xf numFmtId="2" fontId="4" fillId="0" borderId="11" xfId="0" applyNumberFormat="1" applyFont="1" applyBorder="1" applyAlignment="1">
      <alignment horizontal="center" vertical="center" wrapText="1"/>
    </xf>
    <xf numFmtId="164" fontId="2" fillId="3" borderId="3" xfId="0" applyNumberFormat="1" applyFont="1" applyFill="1" applyBorder="1" applyAlignment="1">
      <alignment horizontal="center" vertical="center" wrapText="1"/>
    </xf>
    <xf numFmtId="49" fontId="4" fillId="0" borderId="10" xfId="0" applyNumberFormat="1" applyFont="1" applyBorder="1" applyAlignment="1">
      <alignment horizontal="left" vertical="top" wrapText="1"/>
    </xf>
    <xf numFmtId="49" fontId="4" fillId="0" borderId="10" xfId="0" applyNumberFormat="1" applyFont="1" applyBorder="1" applyAlignment="1">
      <alignment vertical="top" wrapText="1"/>
    </xf>
    <xf numFmtId="164" fontId="2" fillId="0" borderId="10" xfId="0" applyNumberFormat="1" applyFont="1" applyBorder="1" applyAlignment="1">
      <alignment horizontal="center" vertical="center" wrapText="1"/>
    </xf>
    <xf numFmtId="49" fontId="5" fillId="0" borderId="10" xfId="0" applyNumberFormat="1" applyFont="1" applyBorder="1" applyAlignment="1">
      <alignment horizontal="justify" vertical="top" wrapText="1"/>
    </xf>
    <xf numFmtId="2" fontId="4" fillId="0" borderId="15" xfId="0" applyNumberFormat="1" applyFont="1" applyBorder="1" applyAlignment="1">
      <alignment horizontal="center" vertical="center" wrapText="1"/>
    </xf>
    <xf numFmtId="164" fontId="4" fillId="5" borderId="11" xfId="0" applyNumberFormat="1" applyFont="1" applyFill="1" applyBorder="1" applyAlignment="1">
      <alignment horizontal="center" vertical="top" wrapText="1"/>
    </xf>
    <xf numFmtId="49" fontId="5" fillId="0" borderId="11" xfId="0" applyNumberFormat="1" applyFont="1" applyBorder="1" applyAlignment="1">
      <alignment horizontal="justify" vertical="top" wrapText="1"/>
    </xf>
    <xf numFmtId="49" fontId="4" fillId="5" borderId="3" xfId="0" applyNumberFormat="1" applyFont="1" applyFill="1" applyBorder="1" applyAlignment="1">
      <alignment horizontal="center" vertical="top" wrapText="1"/>
    </xf>
    <xf numFmtId="49" fontId="4" fillId="0" borderId="10" xfId="0" applyNumberFormat="1" applyFont="1" applyBorder="1" applyAlignment="1">
      <alignment horizontal="center" vertical="top" wrapText="1"/>
    </xf>
    <xf numFmtId="49" fontId="5" fillId="0" borderId="3" xfId="0" applyNumberFormat="1" applyFont="1" applyBorder="1" applyAlignment="1">
      <alignment horizontal="justify" vertical="top" wrapText="1"/>
    </xf>
    <xf numFmtId="49" fontId="4" fillId="5" borderId="1" xfId="0" applyNumberFormat="1" applyFont="1" applyFill="1" applyBorder="1" applyAlignment="1">
      <alignment horizontal="center" vertical="top" wrapText="1"/>
    </xf>
    <xf numFmtId="2" fontId="4" fillId="0" borderId="10" xfId="0" applyNumberFormat="1" applyFont="1" applyBorder="1" applyAlignment="1">
      <alignment horizontal="left" vertical="top" wrapText="1"/>
    </xf>
    <xf numFmtId="49" fontId="4" fillId="0" borderId="15" xfId="0" applyNumberFormat="1" applyFont="1" applyBorder="1" applyAlignment="1">
      <alignment horizontal="center" vertical="top" wrapText="1"/>
    </xf>
    <xf numFmtId="49" fontId="4" fillId="0" borderId="9" xfId="0" applyNumberFormat="1" applyFont="1" applyBorder="1" applyAlignment="1">
      <alignment horizontal="center" vertical="top" wrapText="1"/>
    </xf>
    <xf numFmtId="49" fontId="4" fillId="0" borderId="11" xfId="0" applyNumberFormat="1" applyFont="1" applyBorder="1" applyAlignment="1">
      <alignment horizontal="center" vertical="top" wrapText="1"/>
    </xf>
    <xf numFmtId="49" fontId="5" fillId="0" borderId="9" xfId="0" applyNumberFormat="1" applyFont="1" applyBorder="1" applyAlignment="1">
      <alignment horizontal="justify" vertical="top" wrapText="1"/>
    </xf>
    <xf numFmtId="49" fontId="12" fillId="0" borderId="10" xfId="0" applyNumberFormat="1" applyFont="1" applyBorder="1" applyAlignment="1">
      <alignment vertical="top" wrapText="1"/>
    </xf>
    <xf numFmtId="49" fontId="4" fillId="0" borderId="9" xfId="0" applyNumberFormat="1" applyFont="1" applyBorder="1" applyAlignment="1">
      <alignment vertical="top" wrapText="1"/>
    </xf>
    <xf numFmtId="49" fontId="12" fillId="0" borderId="9" xfId="0" applyNumberFormat="1" applyFont="1" applyBorder="1" applyAlignment="1">
      <alignment vertical="top" wrapText="1"/>
    </xf>
    <xf numFmtId="49" fontId="4" fillId="0" borderId="11" xfId="0" applyNumberFormat="1" applyFont="1" applyBorder="1" applyAlignment="1">
      <alignment vertical="top" wrapText="1"/>
    </xf>
    <xf numFmtId="49" fontId="12" fillId="0" borderId="11" xfId="0" applyNumberFormat="1" applyFont="1" applyBorder="1" applyAlignment="1">
      <alignment vertical="top" wrapText="1"/>
    </xf>
    <xf numFmtId="2" fontId="4" fillId="3" borderId="10" xfId="0" applyNumberFormat="1" applyFont="1" applyFill="1" applyBorder="1" applyAlignment="1">
      <alignment horizontal="center" vertical="center" wrapText="1"/>
    </xf>
    <xf numFmtId="0" fontId="5" fillId="0" borderId="10" xfId="0" applyFont="1" applyBorder="1" applyAlignment="1">
      <alignment horizontal="justify" vertical="center" wrapText="1"/>
    </xf>
    <xf numFmtId="0" fontId="4" fillId="5" borderId="11" xfId="0" applyFont="1" applyFill="1" applyBorder="1" applyAlignment="1">
      <alignment horizontal="center" vertical="center" wrapText="1"/>
    </xf>
    <xf numFmtId="0" fontId="0" fillId="5" borderId="11" xfId="0" applyFill="1" applyBorder="1" applyAlignment="1">
      <alignment vertical="center"/>
    </xf>
    <xf numFmtId="0" fontId="2" fillId="5" borderId="11" xfId="0" applyFont="1" applyFill="1" applyBorder="1" applyAlignment="1">
      <alignment horizontal="center" vertical="center" wrapText="1"/>
    </xf>
    <xf numFmtId="2" fontId="4" fillId="0" borderId="10" xfId="0" applyNumberFormat="1" applyFont="1" applyBorder="1" applyAlignment="1">
      <alignment horizontal="left" vertical="center" wrapText="1"/>
    </xf>
    <xf numFmtId="49" fontId="4" fillId="0" borderId="3" xfId="0" applyNumberFormat="1"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5" fillId="0" borderId="11" xfId="0" applyFont="1" applyBorder="1" applyAlignment="1">
      <alignment horizontal="left" vertical="center" wrapText="1"/>
    </xf>
    <xf numFmtId="49" fontId="5" fillId="0" borderId="11" xfId="0" applyNumberFormat="1" applyFont="1" applyBorder="1" applyAlignment="1">
      <alignment horizontal="left" vertical="center" wrapText="1"/>
    </xf>
    <xf numFmtId="2" fontId="5" fillId="0" borderId="10" xfId="0" applyNumberFormat="1" applyFont="1" applyBorder="1" applyAlignment="1">
      <alignment horizontal="center" vertical="center" wrapText="1"/>
    </xf>
    <xf numFmtId="2" fontId="5" fillId="0" borderId="14" xfId="0" applyNumberFormat="1" applyFont="1" applyBorder="1" applyAlignment="1">
      <alignment horizontal="center" vertical="center" wrapText="1"/>
    </xf>
    <xf numFmtId="2" fontId="6" fillId="4" borderId="3" xfId="1" applyNumberFormat="1" applyFont="1" applyFill="1" applyBorder="1" applyAlignment="1">
      <alignment vertical="center"/>
    </xf>
    <xf numFmtId="0" fontId="6" fillId="0" borderId="0" xfId="0" applyFont="1" applyAlignment="1">
      <alignment horizontal="left"/>
    </xf>
    <xf numFmtId="0" fontId="0" fillId="0" borderId="0" xfId="0" applyAlignment="1"/>
    <xf numFmtId="2" fontId="0" fillId="0" borderId="0" xfId="0" applyNumberFormat="1" applyAlignment="1">
      <alignment horizontal="center"/>
    </xf>
    <xf numFmtId="0" fontId="0" fillId="0" borderId="5" xfId="0" applyBorder="1" applyAlignment="1"/>
    <xf numFmtId="0" fontId="4" fillId="5" borderId="10" xfId="0" applyFont="1" applyFill="1" applyBorder="1" applyAlignment="1">
      <alignment horizontal="left" vertical="center" wrapText="1"/>
    </xf>
    <xf numFmtId="0" fontId="5" fillId="5" borderId="10" xfId="0" applyFont="1" applyFill="1" applyBorder="1" applyAlignment="1">
      <alignment horizontal="left" vertical="center" wrapText="1"/>
    </xf>
    <xf numFmtId="2" fontId="5" fillId="0" borderId="11" xfId="0" applyNumberFormat="1" applyFont="1" applyBorder="1" applyAlignment="1">
      <alignment horizontal="center" vertical="center" wrapText="1"/>
    </xf>
    <xf numFmtId="0" fontId="7" fillId="0" borderId="0" xfId="0" applyFont="1" applyAlignment="1">
      <alignment horizontal="left"/>
    </xf>
    <xf numFmtId="0" fontId="2" fillId="3" borderId="13" xfId="0" applyFont="1" applyFill="1" applyBorder="1" applyAlignment="1">
      <alignment horizontal="center" vertical="center" wrapText="1"/>
    </xf>
    <xf numFmtId="0" fontId="2" fillId="3" borderId="16"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2" fillId="3" borderId="14" xfId="0" applyFont="1" applyFill="1" applyBorder="1" applyAlignment="1">
      <alignment horizontal="center" vertical="center" wrapText="1"/>
    </xf>
    <xf numFmtId="49" fontId="5" fillId="0" borderId="10" xfId="0" applyNumberFormat="1" applyFont="1" applyBorder="1" applyAlignment="1">
      <alignment horizontal="left" vertical="center" wrapText="1"/>
    </xf>
    <xf numFmtId="49" fontId="6" fillId="2" borderId="4" xfId="0" applyNumberFormat="1" applyFont="1" applyFill="1" applyBorder="1" applyAlignment="1">
      <alignment horizontal="center" vertical="center" wrapText="1"/>
    </xf>
    <xf numFmtId="49" fontId="14" fillId="2" borderId="4" xfId="0" applyNumberFormat="1" applyFont="1" applyFill="1" applyBorder="1" applyAlignment="1">
      <alignment horizontal="left" vertical="top" wrapText="1"/>
    </xf>
    <xf numFmtId="0" fontId="6" fillId="3" borderId="1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15" xfId="0" applyFont="1" applyBorder="1" applyAlignment="1">
      <alignment horizontal="left" vertical="center" wrapText="1"/>
    </xf>
    <xf numFmtId="2" fontId="0" fillId="3" borderId="15" xfId="0" applyNumberFormat="1" applyFont="1" applyFill="1" applyBorder="1" applyAlignment="1">
      <alignment horizontal="center" vertical="center" wrapText="1"/>
    </xf>
    <xf numFmtId="0" fontId="0" fillId="0" borderId="11" xfId="0" applyFont="1" applyBorder="1" applyAlignment="1">
      <alignment horizontal="center" vertical="center" wrapText="1"/>
    </xf>
    <xf numFmtId="49" fontId="0" fillId="0" borderId="3" xfId="0" applyNumberFormat="1" applyFont="1" applyBorder="1" applyAlignment="1">
      <alignment horizontal="left" vertical="center" wrapText="1"/>
    </xf>
    <xf numFmtId="49" fontId="0" fillId="0" borderId="3" xfId="0" applyNumberFormat="1" applyFont="1" applyBorder="1" applyAlignment="1">
      <alignment horizontal="center" vertical="center" wrapText="1"/>
    </xf>
    <xf numFmtId="0" fontId="6" fillId="3" borderId="15" xfId="0" applyFont="1" applyFill="1" applyBorder="1" applyAlignment="1">
      <alignment horizontal="center" vertical="center" wrapText="1"/>
    </xf>
    <xf numFmtId="164" fontId="6" fillId="3" borderId="15"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16" fillId="0" borderId="3" xfId="0" applyFont="1" applyBorder="1" applyAlignment="1">
      <alignment horizontal="justify" vertical="center" wrapText="1"/>
    </xf>
    <xf numFmtId="0" fontId="0" fillId="0" borderId="11" xfId="0" quotePrefix="1" applyFont="1" applyBorder="1" applyAlignment="1">
      <alignment horizontal="center" vertical="center" wrapText="1"/>
    </xf>
    <xf numFmtId="49" fontId="0" fillId="0" borderId="11" xfId="0" applyNumberFormat="1" applyFont="1" applyBorder="1" applyAlignment="1">
      <alignment horizontal="left" vertical="center" wrapText="1"/>
    </xf>
    <xf numFmtId="49" fontId="0" fillId="0" borderId="11" xfId="0" applyNumberFormat="1" applyFont="1" applyBorder="1" applyAlignment="1">
      <alignment horizontal="center" vertical="center" wrapText="1"/>
    </xf>
    <xf numFmtId="0" fontId="0" fillId="0" borderId="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0" xfId="0" applyFont="1" applyAlignment="1">
      <alignment horizontal="center" vertical="center" wrapText="1"/>
    </xf>
    <xf numFmtId="2" fontId="0" fillId="5" borderId="0" xfId="0" applyNumberFormat="1" applyFont="1" applyFill="1" applyAlignment="1">
      <alignment horizontal="center" vertical="center" wrapText="1"/>
    </xf>
    <xf numFmtId="0" fontId="0" fillId="5" borderId="0" xfId="0" applyFont="1" applyFill="1" applyAlignment="1">
      <alignment vertical="center" wrapText="1"/>
    </xf>
    <xf numFmtId="0" fontId="0" fillId="5" borderId="0" xfId="0" applyFont="1" applyFill="1" applyAlignment="1">
      <alignment horizontal="center" vertical="center" wrapText="1"/>
    </xf>
    <xf numFmtId="0" fontId="7" fillId="5" borderId="0" xfId="0" applyFont="1" applyFill="1" applyAlignment="1">
      <alignment horizontal="left" vertical="center" wrapText="1"/>
    </xf>
    <xf numFmtId="0" fontId="6" fillId="5" borderId="0" xfId="0" applyFont="1" applyFill="1" applyAlignment="1">
      <alignment horizontal="left" vertical="center" wrapText="1"/>
    </xf>
    <xf numFmtId="0" fontId="6" fillId="5" borderId="3" xfId="0" applyFont="1" applyFill="1" applyBorder="1" applyAlignment="1">
      <alignment vertical="center" wrapText="1"/>
    </xf>
    <xf numFmtId="15" fontId="0" fillId="5" borderId="3" xfId="0" applyNumberFormat="1" applyFont="1" applyFill="1" applyBorder="1" applyAlignment="1">
      <alignment vertical="center" wrapText="1"/>
    </xf>
    <xf numFmtId="2" fontId="6" fillId="5" borderId="3" xfId="1" applyNumberFormat="1" applyFont="1" applyFill="1" applyBorder="1" applyAlignment="1">
      <alignment horizontal="center" vertical="center" wrapText="1"/>
    </xf>
    <xf numFmtId="0" fontId="7" fillId="5" borderId="0" xfId="0" applyFont="1" applyFill="1" applyAlignment="1">
      <alignment horizontal="left" wrapText="1"/>
    </xf>
    <xf numFmtId="0" fontId="0" fillId="5" borderId="0" xfId="0" applyFont="1" applyFill="1" applyAlignment="1">
      <alignment wrapText="1"/>
    </xf>
    <xf numFmtId="0" fontId="6" fillId="5" borderId="0" xfId="0" applyFont="1" applyFill="1" applyAlignment="1">
      <alignment horizontal="left" wrapText="1"/>
    </xf>
    <xf numFmtId="0" fontId="0" fillId="5" borderId="5" xfId="0" applyFont="1" applyFill="1" applyBorder="1" applyAlignment="1">
      <alignment wrapText="1"/>
    </xf>
    <xf numFmtId="0" fontId="0" fillId="5" borderId="0" xfId="0" applyFont="1" applyFill="1" applyAlignment="1">
      <alignment horizontal="center" wrapText="1"/>
    </xf>
    <xf numFmtId="0" fontId="0" fillId="0" borderId="0" xfId="0" applyFont="1" applyAlignment="1">
      <alignment vertical="center" wrapText="1"/>
    </xf>
    <xf numFmtId="2" fontId="0" fillId="0" borderId="0" xfId="0" applyNumberFormat="1" applyFont="1" applyAlignment="1">
      <alignment horizontal="center" vertical="center" wrapText="1"/>
    </xf>
    <xf numFmtId="49" fontId="0" fillId="0" borderId="0" xfId="0" applyNumberFormat="1" applyFont="1" applyAlignment="1">
      <alignment vertical="center" wrapText="1"/>
    </xf>
    <xf numFmtId="49" fontId="0" fillId="0" borderId="0" xfId="0" applyNumberFormat="1" applyFont="1" applyAlignment="1">
      <alignment horizontal="center" vertical="center" wrapText="1"/>
    </xf>
    <xf numFmtId="49" fontId="6" fillId="0" borderId="0" xfId="0" applyNumberFormat="1" applyFont="1" applyAlignment="1">
      <alignment vertical="center" wrapText="1"/>
    </xf>
    <xf numFmtId="0" fontId="0" fillId="0" borderId="14"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0" xfId="0" applyFont="1" applyBorder="1" applyAlignment="1">
      <alignment vertical="top" wrapText="1"/>
    </xf>
    <xf numFmtId="0" fontId="0" fillId="0" borderId="14" xfId="0" applyFont="1" applyBorder="1" applyAlignment="1">
      <alignment horizontal="justify" vertical="top" wrapText="1"/>
    </xf>
    <xf numFmtId="0" fontId="0" fillId="0" borderId="0" xfId="0" applyFont="1" applyBorder="1" applyAlignment="1">
      <alignment horizontal="justify" vertical="top" wrapText="1"/>
    </xf>
    <xf numFmtId="0" fontId="0" fillId="0" borderId="15" xfId="0" applyFont="1" applyBorder="1" applyAlignment="1">
      <alignment horizontal="justify" vertical="top" wrapText="1"/>
    </xf>
    <xf numFmtId="0" fontId="0" fillId="0" borderId="11" xfId="0" applyFont="1" applyBorder="1" applyAlignment="1">
      <alignment horizontal="justify" vertical="center" wrapText="1"/>
    </xf>
    <xf numFmtId="0" fontId="0" fillId="0" borderId="11" xfId="0" applyFont="1" applyBorder="1" applyAlignment="1">
      <alignment vertical="center" wrapText="1"/>
    </xf>
    <xf numFmtId="0" fontId="0" fillId="0" borderId="3" xfId="0" applyFont="1" applyBorder="1" applyAlignment="1">
      <alignment vertical="center" wrapText="1"/>
    </xf>
    <xf numFmtId="49" fontId="0" fillId="0" borderId="21" xfId="0" applyNumberFormat="1" applyFont="1" applyBorder="1" applyAlignment="1">
      <alignment vertical="center" wrapText="1"/>
    </xf>
    <xf numFmtId="49" fontId="6" fillId="0" borderId="21" xfId="0" applyNumberFormat="1" applyFont="1" applyBorder="1" applyAlignment="1">
      <alignment vertical="center" wrapText="1"/>
    </xf>
    <xf numFmtId="0" fontId="0" fillId="0" borderId="21" xfId="0" applyFont="1" applyBorder="1" applyAlignment="1">
      <alignment vertical="center" wrapText="1"/>
    </xf>
    <xf numFmtId="0" fontId="17" fillId="5" borderId="0" xfId="0" applyFont="1" applyFill="1" applyAlignment="1">
      <alignment vertical="center" wrapText="1"/>
    </xf>
    <xf numFmtId="0" fontId="18" fillId="5" borderId="21" xfId="0" applyFont="1" applyFill="1" applyBorder="1" applyAlignment="1">
      <alignment vertical="center" wrapText="1"/>
    </xf>
    <xf numFmtId="0" fontId="18" fillId="5" borderId="0" xfId="0" applyFont="1" applyFill="1" applyAlignment="1">
      <alignment vertical="center" wrapText="1"/>
    </xf>
    <xf numFmtId="0" fontId="0" fillId="5" borderId="21" xfId="0" applyFont="1" applyFill="1" applyBorder="1" applyAlignment="1">
      <alignment vertical="center" wrapText="1"/>
    </xf>
    <xf numFmtId="0" fontId="11" fillId="5" borderId="0" xfId="0" applyFont="1" applyFill="1" applyAlignment="1">
      <alignment horizontal="left" vertical="center" wrapText="1"/>
    </xf>
    <xf numFmtId="0" fontId="11" fillId="5" borderId="0" xfId="0" applyFont="1" applyFill="1" applyAlignment="1">
      <alignment horizontal="left" wrapText="1"/>
    </xf>
    <xf numFmtId="0" fontId="19" fillId="5" borderId="0" xfId="0" applyFont="1" applyFill="1" applyAlignment="1">
      <alignment vertical="center" wrapText="1"/>
    </xf>
    <xf numFmtId="2" fontId="19" fillId="5" borderId="0" xfId="0" applyNumberFormat="1" applyFont="1" applyFill="1" applyAlignment="1">
      <alignment horizontal="center" vertical="center" wrapText="1"/>
    </xf>
    <xf numFmtId="0" fontId="19" fillId="5" borderId="0" xfId="0" applyFont="1" applyFill="1" applyAlignment="1">
      <alignment horizontal="center" vertical="center" wrapText="1"/>
    </xf>
    <xf numFmtId="0" fontId="19" fillId="5" borderId="0" xfId="0" applyFont="1" applyFill="1" applyAlignment="1">
      <alignment wrapText="1"/>
    </xf>
    <xf numFmtId="0" fontId="19" fillId="5" borderId="0" xfId="0" applyFont="1" applyFill="1" applyAlignment="1">
      <alignment horizontal="center" wrapText="1"/>
    </xf>
    <xf numFmtId="0" fontId="19" fillId="0" borderId="0" xfId="0" applyFont="1" applyAlignment="1">
      <alignment vertical="center" wrapText="1"/>
    </xf>
    <xf numFmtId="0" fontId="19" fillId="0" borderId="0" xfId="0" applyFont="1" applyAlignment="1">
      <alignment horizontal="center" vertical="center" wrapText="1"/>
    </xf>
    <xf numFmtId="49" fontId="19" fillId="0" borderId="21" xfId="0" applyNumberFormat="1" applyFont="1" applyBorder="1" applyAlignment="1">
      <alignment vertical="center" wrapText="1"/>
    </xf>
    <xf numFmtId="49" fontId="19" fillId="0" borderId="0" xfId="0" applyNumberFormat="1" applyFont="1" applyAlignment="1">
      <alignment vertical="center" wrapText="1"/>
    </xf>
    <xf numFmtId="49" fontId="19" fillId="0" borderId="0" xfId="0" applyNumberFormat="1" applyFont="1" applyAlignment="1">
      <alignment horizontal="center" vertical="center" wrapText="1"/>
    </xf>
    <xf numFmtId="49" fontId="11" fillId="0" borderId="21" xfId="0" applyNumberFormat="1" applyFont="1" applyBorder="1" applyAlignment="1">
      <alignment vertical="center" wrapText="1"/>
    </xf>
    <xf numFmtId="49" fontId="11" fillId="0" borderId="0" xfId="0" applyNumberFormat="1" applyFont="1" applyAlignment="1">
      <alignment vertical="center" wrapText="1"/>
    </xf>
    <xf numFmtId="0" fontId="19" fillId="0" borderId="21" xfId="0" applyFont="1" applyBorder="1" applyAlignment="1">
      <alignment vertical="center" wrapText="1"/>
    </xf>
    <xf numFmtId="0" fontId="11" fillId="3" borderId="26" xfId="0" applyFont="1" applyFill="1" applyBorder="1" applyAlignment="1">
      <alignment horizontal="center" vertical="center" wrapText="1"/>
    </xf>
    <xf numFmtId="0" fontId="11" fillId="3" borderId="22" xfId="0" applyFont="1" applyFill="1" applyBorder="1" applyAlignment="1">
      <alignment horizontal="left" vertical="center" wrapText="1"/>
    </xf>
    <xf numFmtId="0" fontId="11" fillId="3" borderId="22" xfId="0" applyFont="1" applyFill="1" applyBorder="1" applyAlignment="1">
      <alignment horizontal="center" vertical="center" wrapText="1"/>
    </xf>
    <xf numFmtId="2" fontId="11" fillId="3" borderId="0" xfId="0" applyNumberFormat="1" applyFont="1" applyFill="1" applyBorder="1" applyAlignment="1">
      <alignment horizontal="center" vertical="center" wrapText="1"/>
    </xf>
    <xf numFmtId="1" fontId="11" fillId="3" borderId="18" xfId="0" applyNumberFormat="1" applyFont="1" applyFill="1" applyBorder="1" applyAlignment="1">
      <alignment horizontal="center" vertical="center" wrapText="1"/>
    </xf>
    <xf numFmtId="164" fontId="11" fillId="3" borderId="22" xfId="0" applyNumberFormat="1" applyFont="1" applyFill="1" applyBorder="1" applyAlignment="1">
      <alignment horizontal="center" vertical="center" wrapText="1"/>
    </xf>
    <xf numFmtId="0" fontId="19" fillId="0" borderId="18"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49" fontId="19" fillId="0" borderId="18" xfId="0" applyNumberFormat="1" applyFont="1" applyBorder="1" applyAlignment="1">
      <alignment horizontal="left" vertical="top" wrapText="1"/>
    </xf>
    <xf numFmtId="0" fontId="19" fillId="0" borderId="18" xfId="0" applyNumberFormat="1" applyFont="1" applyBorder="1" applyAlignment="1">
      <alignment horizontal="center" vertical="center" wrapText="1"/>
    </xf>
    <xf numFmtId="1" fontId="19" fillId="0" borderId="18" xfId="0" applyNumberFormat="1" applyFont="1" applyBorder="1" applyAlignment="1">
      <alignment horizontal="center" vertical="center" wrapText="1"/>
    </xf>
    <xf numFmtId="0" fontId="19" fillId="0" borderId="22" xfId="0" applyFont="1" applyBorder="1" applyAlignment="1">
      <alignment horizontal="center" vertical="center" wrapText="1"/>
    </xf>
    <xf numFmtId="0" fontId="20" fillId="0" borderId="22" xfId="0" applyFont="1" applyBorder="1" applyAlignment="1">
      <alignment horizontal="left" vertical="center" wrapText="1"/>
    </xf>
    <xf numFmtId="0" fontId="20" fillId="0" borderId="24" xfId="0" applyFont="1" applyBorder="1" applyAlignment="1">
      <alignment horizontal="center" vertical="center" wrapText="1"/>
    </xf>
    <xf numFmtId="0" fontId="20" fillId="0" borderId="22" xfId="0" applyFont="1" applyBorder="1" applyAlignment="1">
      <alignment horizontal="left" vertical="top" wrapText="1"/>
    </xf>
    <xf numFmtId="2" fontId="11" fillId="3" borderId="18" xfId="0" applyNumberFormat="1" applyFont="1" applyFill="1" applyBorder="1" applyAlignment="1">
      <alignment horizontal="center" vertical="center" wrapText="1"/>
    </xf>
    <xf numFmtId="0" fontId="19" fillId="5" borderId="22" xfId="0" applyFont="1" applyFill="1" applyBorder="1" applyAlignment="1">
      <alignment horizontal="center" vertical="center" wrapText="1"/>
    </xf>
    <xf numFmtId="0" fontId="20" fillId="0" borderId="25" xfId="0" applyFont="1" applyBorder="1" applyAlignment="1">
      <alignment horizontal="center" vertical="center" wrapText="1"/>
    </xf>
    <xf numFmtId="49" fontId="19" fillId="0" borderId="18" xfId="0" applyNumberFormat="1" applyFont="1" applyFill="1" applyBorder="1" applyAlignment="1">
      <alignment horizontal="left" vertical="top" wrapText="1"/>
    </xf>
    <xf numFmtId="1" fontId="19" fillId="0" borderId="18" xfId="2" applyNumberFormat="1" applyFont="1" applyBorder="1" applyAlignment="1">
      <alignment horizontal="center" vertical="center" wrapText="1"/>
    </xf>
    <xf numFmtId="49" fontId="19" fillId="0" borderId="18" xfId="0" applyNumberFormat="1" applyFont="1" applyFill="1" applyBorder="1" applyAlignment="1">
      <alignment horizontal="left" vertical="center" wrapText="1"/>
    </xf>
    <xf numFmtId="2" fontId="19" fillId="5" borderId="22" xfId="0" applyNumberFormat="1" applyFont="1" applyFill="1" applyBorder="1" applyAlignment="1">
      <alignment horizontal="center" vertical="center" wrapText="1"/>
    </xf>
    <xf numFmtId="0" fontId="19" fillId="5" borderId="28" xfId="0" applyFont="1" applyFill="1" applyBorder="1" applyAlignment="1">
      <alignment horizontal="center" vertical="center" wrapText="1"/>
    </xf>
    <xf numFmtId="0" fontId="20" fillId="0" borderId="19" xfId="0" applyFont="1" applyBorder="1" applyAlignment="1">
      <alignment horizontal="left" vertical="center" wrapText="1"/>
    </xf>
    <xf numFmtId="1" fontId="19" fillId="0" borderId="20" xfId="0" applyNumberFormat="1" applyFont="1" applyBorder="1" applyAlignment="1">
      <alignment horizontal="center" vertical="center" wrapText="1"/>
    </xf>
    <xf numFmtId="0" fontId="19" fillId="0" borderId="20" xfId="0" applyFont="1" applyBorder="1" applyAlignment="1">
      <alignment horizontal="center" vertical="center" wrapText="1"/>
    </xf>
    <xf numFmtId="1" fontId="19" fillId="0" borderId="23" xfId="0" applyNumberFormat="1" applyFont="1" applyBorder="1" applyAlignment="1">
      <alignment horizontal="center" vertical="center" wrapText="1"/>
    </xf>
    <xf numFmtId="0" fontId="11" fillId="3" borderId="18" xfId="0" applyFont="1" applyFill="1" applyBorder="1" applyAlignment="1">
      <alignment horizontal="left" vertical="center" wrapText="1"/>
    </xf>
    <xf numFmtId="2" fontId="11" fillId="3" borderId="29" xfId="0" applyNumberFormat="1" applyFont="1" applyFill="1" applyBorder="1" applyAlignment="1">
      <alignment horizontal="center" vertical="center" wrapText="1"/>
    </xf>
    <xf numFmtId="2" fontId="11" fillId="3" borderId="26" xfId="0" applyNumberFormat="1" applyFont="1" applyFill="1" applyBorder="1" applyAlignment="1">
      <alignment horizontal="center" vertical="center" wrapText="1"/>
    </xf>
    <xf numFmtId="0" fontId="21" fillId="5" borderId="21" xfId="0" applyFont="1" applyFill="1" applyBorder="1" applyAlignment="1">
      <alignment vertical="center" wrapText="1"/>
    </xf>
    <xf numFmtId="0" fontId="22" fillId="5" borderId="27" xfId="0" applyFont="1" applyFill="1" applyBorder="1" applyAlignment="1">
      <alignment vertical="center" wrapText="1"/>
    </xf>
    <xf numFmtId="1" fontId="22" fillId="5" borderId="27" xfId="0" applyNumberFormat="1" applyFont="1" applyFill="1" applyBorder="1" applyAlignment="1">
      <alignment vertical="center" wrapText="1"/>
    </xf>
    <xf numFmtId="0" fontId="22" fillId="5" borderId="26" xfId="0" applyFont="1" applyFill="1" applyBorder="1" applyAlignment="1">
      <alignment vertical="center" wrapText="1"/>
    </xf>
    <xf numFmtId="0" fontId="21" fillId="5" borderId="0" xfId="0" applyFont="1" applyFill="1" applyAlignment="1">
      <alignment vertical="center" wrapText="1"/>
    </xf>
    <xf numFmtId="0" fontId="21" fillId="5" borderId="0" xfId="0" applyFont="1" applyFill="1" applyAlignment="1">
      <alignment horizontal="center" vertical="center" wrapText="1"/>
    </xf>
    <xf numFmtId="0" fontId="19" fillId="0" borderId="19" xfId="0" applyFont="1" applyBorder="1" applyAlignment="1">
      <alignment horizontal="justify" vertical="center" wrapText="1"/>
    </xf>
    <xf numFmtId="49" fontId="19" fillId="0" borderId="18" xfId="0" applyNumberFormat="1" applyFont="1" applyBorder="1" applyAlignment="1">
      <alignment horizontal="left" vertical="center" wrapText="1"/>
    </xf>
    <xf numFmtId="0" fontId="19" fillId="0" borderId="0" xfId="0" applyFont="1" applyBorder="1" applyAlignment="1">
      <alignment vertical="center" wrapText="1"/>
    </xf>
    <xf numFmtId="0" fontId="19" fillId="5" borderId="18" xfId="0" applyFont="1" applyFill="1" applyBorder="1" applyAlignment="1">
      <alignment horizontal="center" vertical="center" wrapText="1"/>
    </xf>
    <xf numFmtId="0" fontId="19" fillId="0" borderId="19" xfId="0" applyFont="1" applyBorder="1" applyAlignment="1">
      <alignment horizontal="justify" vertical="top" wrapText="1"/>
    </xf>
    <xf numFmtId="0" fontId="11" fillId="3" borderId="18"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19" fillId="0" borderId="18" xfId="0" applyFont="1" applyBorder="1" applyAlignment="1">
      <alignment horizontal="justify" vertical="top" wrapText="1"/>
    </xf>
    <xf numFmtId="0" fontId="19" fillId="0" borderId="18" xfId="0" applyFont="1" applyBorder="1" applyAlignment="1">
      <alignment horizontal="justify"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8" xfId="0" applyFont="1" applyBorder="1" applyAlignment="1">
      <alignment horizontal="left" vertical="center" wrapText="1"/>
    </xf>
    <xf numFmtId="0" fontId="19" fillId="0" borderId="23" xfId="0" applyFont="1" applyBorder="1" applyAlignment="1">
      <alignment horizontal="justify" vertical="center" wrapText="1"/>
    </xf>
    <xf numFmtId="0" fontId="19" fillId="0" borderId="23" xfId="0" applyFont="1" applyBorder="1" applyAlignment="1">
      <alignment horizontal="justify" vertical="top" wrapText="1"/>
    </xf>
    <xf numFmtId="0" fontId="19" fillId="0" borderId="18" xfId="0" applyFont="1" applyBorder="1" applyAlignment="1">
      <alignment vertical="center" wrapText="1"/>
    </xf>
    <xf numFmtId="0" fontId="19" fillId="0" borderId="30" xfId="0" applyFont="1" applyBorder="1" applyAlignment="1">
      <alignment horizontal="center" vertical="center" wrapText="1"/>
    </xf>
    <xf numFmtId="0" fontId="19" fillId="0" borderId="30" xfId="0" applyFont="1" applyBorder="1" applyAlignment="1">
      <alignment horizontal="justify" vertical="center" wrapText="1"/>
    </xf>
    <xf numFmtId="2" fontId="19" fillId="3" borderId="29" xfId="0" applyNumberFormat="1" applyFont="1" applyFill="1" applyBorder="1" applyAlignment="1">
      <alignment horizontal="center" vertical="center" wrapText="1"/>
    </xf>
    <xf numFmtId="2" fontId="19" fillId="3" borderId="26" xfId="0" applyNumberFormat="1" applyFont="1" applyFill="1" applyBorder="1" applyAlignment="1">
      <alignment horizontal="center" vertical="center" wrapText="1"/>
    </xf>
    <xf numFmtId="0" fontId="19" fillId="5" borderId="21" xfId="0" applyFont="1" applyFill="1" applyBorder="1" applyAlignment="1">
      <alignment vertical="center" wrapText="1"/>
    </xf>
    <xf numFmtId="0" fontId="19" fillId="0" borderId="27" xfId="0" applyFont="1" applyBorder="1" applyAlignment="1">
      <alignment horizontal="center" vertical="center" wrapText="1"/>
    </xf>
    <xf numFmtId="0" fontId="22" fillId="0" borderId="18" xfId="0" applyFont="1" applyBorder="1" applyAlignment="1">
      <alignment horizontal="justify" vertical="center" wrapText="1"/>
    </xf>
    <xf numFmtId="0" fontId="22" fillId="0" borderId="18" xfId="0" applyFont="1" applyBorder="1" applyAlignment="1">
      <alignment horizontal="center" vertical="center" wrapText="1"/>
    </xf>
    <xf numFmtId="0" fontId="11" fillId="0" borderId="27" xfId="0" applyFont="1" applyBorder="1" applyAlignment="1">
      <alignment horizontal="center" vertical="center" wrapText="1"/>
    </xf>
    <xf numFmtId="1" fontId="11" fillId="0" borderId="18" xfId="0" applyNumberFormat="1" applyFont="1" applyBorder="1" applyAlignment="1">
      <alignment horizontal="center" vertical="center" wrapText="1"/>
    </xf>
    <xf numFmtId="0" fontId="11" fillId="0" borderId="26" xfId="0" applyFont="1" applyBorder="1" applyAlignment="1">
      <alignment horizontal="center" vertical="center" wrapText="1"/>
    </xf>
    <xf numFmtId="2" fontId="19" fillId="0" borderId="0" xfId="0" applyNumberFormat="1" applyFont="1" applyAlignment="1">
      <alignment horizontal="center" vertical="center" wrapText="1"/>
    </xf>
    <xf numFmtId="2" fontId="23" fillId="5" borderId="0" xfId="0" applyNumberFormat="1" applyFont="1" applyFill="1" applyAlignment="1">
      <alignment horizontal="center" vertical="center" wrapText="1"/>
    </xf>
    <xf numFmtId="0" fontId="23" fillId="5" borderId="0" xfId="0" applyFont="1" applyFill="1" applyAlignment="1">
      <alignment vertical="center" wrapText="1"/>
    </xf>
    <xf numFmtId="0" fontId="23" fillId="5" borderId="0" xfId="0" applyFont="1" applyFill="1" applyAlignment="1">
      <alignment horizontal="center" vertical="center" wrapText="1"/>
    </xf>
    <xf numFmtId="49" fontId="23" fillId="0" borderId="0" xfId="0" applyNumberFormat="1" applyFont="1" applyAlignment="1">
      <alignment vertical="center" wrapText="1"/>
    </xf>
    <xf numFmtId="49" fontId="23" fillId="0" borderId="0" xfId="0" applyNumberFormat="1" applyFont="1" applyAlignment="1">
      <alignment horizontal="center" vertical="center" wrapText="1"/>
    </xf>
    <xf numFmtId="49" fontId="24" fillId="0" borderId="0" xfId="0" applyNumberFormat="1" applyFont="1" applyAlignment="1">
      <alignment vertical="center" wrapText="1"/>
    </xf>
    <xf numFmtId="0" fontId="23" fillId="0" borderId="0" xfId="0" applyFont="1" applyAlignment="1">
      <alignment vertical="center" wrapText="1"/>
    </xf>
    <xf numFmtId="0" fontId="23" fillId="0" borderId="0" xfId="0" applyFont="1" applyAlignment="1">
      <alignment horizontal="center" vertical="center" wrapText="1"/>
    </xf>
    <xf numFmtId="164" fontId="24" fillId="2" borderId="22" xfId="0" applyNumberFormat="1" applyFont="1" applyFill="1" applyBorder="1" applyAlignment="1">
      <alignment horizontal="center" vertical="center" wrapText="1"/>
    </xf>
    <xf numFmtId="49" fontId="24" fillId="2" borderId="22" xfId="0" applyNumberFormat="1" applyFont="1" applyFill="1" applyBorder="1" applyAlignment="1">
      <alignment horizontal="center" vertical="center" wrapText="1"/>
    </xf>
    <xf numFmtId="2" fontId="24" fillId="2" borderId="22" xfId="0" applyNumberFormat="1" applyFont="1" applyFill="1" applyBorder="1" applyAlignment="1">
      <alignment horizontal="center" vertical="center" wrapText="1"/>
    </xf>
    <xf numFmtId="49" fontId="24" fillId="2" borderId="34" xfId="0" applyNumberFormat="1" applyFont="1" applyFill="1" applyBorder="1" applyAlignment="1">
      <alignment horizontal="left" vertical="center" wrapText="1"/>
    </xf>
    <xf numFmtId="0" fontId="24" fillId="3" borderId="26" xfId="0" applyFont="1" applyFill="1" applyBorder="1" applyAlignment="1">
      <alignment horizontal="center" vertical="center" wrapText="1"/>
    </xf>
    <xf numFmtId="0" fontId="24" fillId="3" borderId="22" xfId="0" applyFont="1" applyFill="1" applyBorder="1" applyAlignment="1">
      <alignment horizontal="left" vertical="center" wrapText="1"/>
    </xf>
    <xf numFmtId="0" fontId="23" fillId="0" borderId="18" xfId="0" applyFont="1" applyBorder="1" applyAlignment="1">
      <alignment horizontal="center" vertical="center" wrapText="1"/>
    </xf>
    <xf numFmtId="0" fontId="24" fillId="3" borderId="22" xfId="0" applyFont="1" applyFill="1" applyBorder="1" applyAlignment="1">
      <alignment horizontal="center" vertical="center" wrapText="1"/>
    </xf>
    <xf numFmtId="0" fontId="24" fillId="3" borderId="18" xfId="0" applyFont="1" applyFill="1" applyBorder="1" applyAlignment="1">
      <alignment horizontal="left" vertical="center" wrapText="1"/>
    </xf>
    <xf numFmtId="2" fontId="24" fillId="3" borderId="35" xfId="0" applyNumberFormat="1" applyFont="1" applyFill="1" applyBorder="1" applyAlignment="1">
      <alignment horizontal="center" vertical="center" wrapText="1"/>
    </xf>
    <xf numFmtId="0" fontId="23" fillId="5" borderId="28"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3" fillId="5" borderId="27" xfId="0" applyFont="1" applyFill="1" applyBorder="1" applyAlignment="1">
      <alignment vertical="center" wrapText="1"/>
    </xf>
    <xf numFmtId="0" fontId="23" fillId="5" borderId="31" xfId="0" applyFont="1" applyFill="1" applyBorder="1" applyAlignment="1">
      <alignment vertical="center" wrapText="1"/>
    </xf>
    <xf numFmtId="0" fontId="23" fillId="5" borderId="27" xfId="0" applyFont="1" applyFill="1" applyBorder="1" applyAlignment="1">
      <alignment horizontal="center" vertical="center" wrapText="1"/>
    </xf>
    <xf numFmtId="0" fontId="23" fillId="0" borderId="18" xfId="0" applyFont="1" applyBorder="1" applyAlignment="1">
      <alignment horizontal="justify" vertical="center" wrapText="1"/>
    </xf>
    <xf numFmtId="0" fontId="23" fillId="0" borderId="23" xfId="0" applyFont="1" applyBorder="1" applyAlignment="1">
      <alignment horizontal="center" vertical="center" wrapText="1"/>
    </xf>
    <xf numFmtId="2" fontId="24" fillId="0" borderId="27" xfId="0" applyNumberFormat="1" applyFont="1" applyBorder="1" applyAlignment="1">
      <alignment horizontal="center" vertical="center" wrapText="1"/>
    </xf>
    <xf numFmtId="0" fontId="24" fillId="0" borderId="18" xfId="0" applyFont="1" applyBorder="1" applyAlignment="1">
      <alignment horizontal="center" vertical="center" wrapText="1"/>
    </xf>
    <xf numFmtId="0" fontId="24" fillId="0" borderId="18" xfId="0" applyFont="1" applyBorder="1" applyAlignment="1">
      <alignment vertical="center" wrapText="1"/>
    </xf>
    <xf numFmtId="2" fontId="24" fillId="3" borderId="22" xfId="0" applyNumberFormat="1" applyFont="1" applyFill="1" applyBorder="1" applyAlignment="1">
      <alignment horizontal="center" vertical="center" wrapText="1"/>
    </xf>
    <xf numFmtId="0" fontId="24" fillId="5" borderId="0" xfId="0" applyFont="1" applyFill="1" applyAlignment="1">
      <alignment horizontal="left" vertical="center" wrapText="1"/>
    </xf>
    <xf numFmtId="164" fontId="24" fillId="2" borderId="22" xfId="0" applyNumberFormat="1" applyFont="1" applyFill="1" applyBorder="1" applyAlignment="1">
      <alignment horizontal="center" vertical="center" wrapText="1"/>
    </xf>
    <xf numFmtId="0" fontId="23" fillId="0" borderId="0" xfId="0" applyFont="1" applyAlignment="1">
      <alignment horizontal="left" vertical="top" wrapText="1"/>
    </xf>
    <xf numFmtId="0" fontId="0" fillId="0" borderId="36" xfId="0" applyFont="1" applyBorder="1" applyAlignment="1">
      <alignment vertical="center" wrapText="1"/>
    </xf>
    <xf numFmtId="0" fontId="23" fillId="5" borderId="23" xfId="0" applyFont="1" applyFill="1" applyBorder="1" applyAlignment="1">
      <alignment vertical="center" wrapText="1"/>
    </xf>
    <xf numFmtId="0" fontId="23" fillId="5" borderId="18" xfId="0" applyFont="1" applyFill="1" applyBorder="1" applyAlignment="1">
      <alignment vertical="center" wrapText="1"/>
    </xf>
    <xf numFmtId="0" fontId="23" fillId="0" borderId="18" xfId="0" applyFont="1" applyBorder="1" applyAlignment="1">
      <alignment vertical="top" wrapText="1"/>
    </xf>
    <xf numFmtId="0" fontId="0" fillId="0" borderId="0" xfId="0" applyFont="1" applyBorder="1" applyAlignment="1">
      <alignment vertical="center" wrapText="1"/>
    </xf>
    <xf numFmtId="0" fontId="24" fillId="0" borderId="27" xfId="0" applyFont="1" applyBorder="1" applyAlignment="1">
      <alignment horizontal="center" vertical="center" wrapText="1"/>
    </xf>
    <xf numFmtId="0" fontId="23" fillId="5" borderId="29" xfId="0" applyFont="1" applyFill="1" applyBorder="1" applyAlignment="1">
      <alignment horizontal="left" vertical="center" wrapText="1"/>
    </xf>
    <xf numFmtId="0" fontId="23" fillId="0" borderId="29" xfId="0" applyFont="1" applyBorder="1" applyAlignment="1">
      <alignment horizontal="left" vertical="center" wrapText="1"/>
    </xf>
    <xf numFmtId="2" fontId="23" fillId="0" borderId="18" xfId="0" applyNumberFormat="1" applyFont="1" applyFill="1" applyBorder="1" applyAlignment="1">
      <alignment horizontal="center" vertical="center" wrapText="1"/>
    </xf>
    <xf numFmtId="2" fontId="23" fillId="0" borderId="23" xfId="0" applyNumberFormat="1" applyFont="1" applyFill="1" applyBorder="1" applyAlignment="1">
      <alignment horizontal="center" vertical="center" wrapText="1"/>
    </xf>
    <xf numFmtId="2" fontId="28" fillId="0" borderId="18" xfId="0" applyNumberFormat="1" applyFont="1" applyFill="1" applyBorder="1" applyAlignment="1">
      <alignment horizontal="center" vertical="center" wrapText="1"/>
    </xf>
    <xf numFmtId="0" fontId="23" fillId="0" borderId="24" xfId="0" applyFont="1" applyBorder="1" applyAlignment="1">
      <alignment horizontal="center" vertical="center" wrapText="1"/>
    </xf>
    <xf numFmtId="1" fontId="24" fillId="3" borderId="35" xfId="0" applyNumberFormat="1" applyFont="1" applyFill="1" applyBorder="1" applyAlignment="1">
      <alignment horizontal="center" vertical="center" wrapText="1"/>
    </xf>
    <xf numFmtId="0" fontId="25" fillId="0" borderId="27" xfId="0" applyFont="1" applyBorder="1" applyAlignment="1">
      <alignment vertical="center" wrapText="1"/>
    </xf>
    <xf numFmtId="2" fontId="25" fillId="0" borderId="18" xfId="0" applyNumberFormat="1" applyFont="1" applyBorder="1" applyAlignment="1">
      <alignment horizontal="center" vertical="center" wrapText="1"/>
    </xf>
    <xf numFmtId="2" fontId="24" fillId="3" borderId="18" xfId="0" applyNumberFormat="1" applyFont="1" applyFill="1" applyBorder="1" applyAlignment="1">
      <alignment horizontal="center" vertical="center" wrapText="1"/>
    </xf>
    <xf numFmtId="2" fontId="23" fillId="0" borderId="18" xfId="0" applyNumberFormat="1" applyFont="1" applyBorder="1" applyAlignment="1">
      <alignment horizontal="center" vertical="center" wrapText="1"/>
    </xf>
    <xf numFmtId="2" fontId="26" fillId="0" borderId="18" xfId="0" applyNumberFormat="1" applyFont="1" applyBorder="1" applyAlignment="1">
      <alignment horizontal="center" vertical="center" wrapText="1"/>
    </xf>
    <xf numFmtId="2" fontId="24" fillId="3" borderId="35" xfId="0" applyNumberFormat="1" applyFont="1" applyFill="1" applyBorder="1" applyAlignment="1">
      <alignment horizontal="left" vertical="center" wrapText="1"/>
    </xf>
    <xf numFmtId="2" fontId="24" fillId="3" borderId="34" xfId="0" applyNumberFormat="1" applyFont="1" applyFill="1" applyBorder="1" applyAlignment="1">
      <alignment horizontal="left" vertical="center" wrapText="1"/>
    </xf>
    <xf numFmtId="2" fontId="23" fillId="0" borderId="23" xfId="0" applyNumberFormat="1" applyFont="1" applyBorder="1" applyAlignment="1">
      <alignment horizontal="center" vertical="center" wrapText="1"/>
    </xf>
    <xf numFmtId="0" fontId="26" fillId="5" borderId="27" xfId="0" applyFont="1" applyFill="1" applyBorder="1" applyAlignment="1">
      <alignment vertical="center" wrapText="1"/>
    </xf>
    <xf numFmtId="0" fontId="23" fillId="5" borderId="0" xfId="0" applyFont="1" applyFill="1" applyBorder="1" applyAlignment="1">
      <alignment vertical="center" wrapText="1"/>
    </xf>
    <xf numFmtId="0" fontId="0" fillId="5" borderId="0" xfId="0" applyFont="1" applyFill="1" applyBorder="1" applyAlignment="1">
      <alignment vertical="center" wrapText="1"/>
    </xf>
    <xf numFmtId="2" fontId="23" fillId="5" borderId="0" xfId="0" applyNumberFormat="1" applyFont="1" applyFill="1" applyAlignment="1">
      <alignment horizontal="center" vertical="top" wrapText="1"/>
    </xf>
    <xf numFmtId="0" fontId="23" fillId="0" borderId="23" xfId="0" applyFont="1" applyBorder="1" applyAlignment="1">
      <alignment horizontal="justify" vertical="center" wrapText="1"/>
    </xf>
    <xf numFmtId="0" fontId="23" fillId="5" borderId="27" xfId="0" applyFont="1" applyFill="1" applyBorder="1" applyAlignment="1">
      <alignment horizontal="justify" vertical="center" wrapText="1"/>
    </xf>
    <xf numFmtId="0" fontId="23" fillId="0" borderId="23" xfId="0" applyFont="1" applyBorder="1" applyAlignment="1">
      <alignment vertical="center" wrapText="1"/>
    </xf>
    <xf numFmtId="0" fontId="26" fillId="0" borderId="18" xfId="0" applyFont="1" applyBorder="1" applyAlignment="1">
      <alignment horizontal="left" vertical="center" wrapText="1"/>
    </xf>
    <xf numFmtId="0" fontId="26" fillId="0" borderId="18" xfId="0" applyFont="1" applyBorder="1" applyAlignment="1">
      <alignment horizontal="justify" vertical="center" wrapText="1"/>
    </xf>
    <xf numFmtId="0" fontId="25" fillId="0" borderId="22" xfId="0" applyFont="1" applyBorder="1" applyAlignment="1">
      <alignment horizontal="justify" vertical="center" wrapText="1"/>
    </xf>
    <xf numFmtId="0" fontId="26" fillId="5" borderId="27" xfId="0" applyFont="1" applyFill="1" applyBorder="1" applyAlignment="1">
      <alignment vertical="center" wrapText="1"/>
    </xf>
    <xf numFmtId="0" fontId="0" fillId="5" borderId="0" xfId="0" applyFont="1" applyFill="1" applyAlignment="1">
      <alignment horizontal="left" vertical="center" wrapText="1"/>
    </xf>
    <xf numFmtId="49" fontId="24" fillId="2" borderId="0" xfId="0" applyNumberFormat="1" applyFont="1" applyFill="1" applyBorder="1" applyAlignment="1">
      <alignment horizontal="left" vertical="center" wrapText="1"/>
    </xf>
    <xf numFmtId="2" fontId="24" fillId="3" borderId="0" xfId="0" applyNumberFormat="1" applyFont="1" applyFill="1" applyBorder="1" applyAlignment="1">
      <alignment horizontal="center" vertical="center" wrapText="1"/>
    </xf>
    <xf numFmtId="49" fontId="24" fillId="2" borderId="18" xfId="0" applyNumberFormat="1" applyFont="1" applyFill="1" applyBorder="1" applyAlignment="1">
      <alignment horizontal="left" vertical="center" wrapText="1"/>
    </xf>
    <xf numFmtId="49" fontId="23" fillId="0" borderId="29" xfId="0" applyNumberFormat="1" applyFont="1" applyBorder="1" applyAlignment="1">
      <alignment horizontal="left" vertical="center" wrapText="1"/>
    </xf>
    <xf numFmtId="49" fontId="23" fillId="0" borderId="29" xfId="0" applyNumberFormat="1" applyFont="1" applyBorder="1" applyAlignment="1">
      <alignment horizontal="justify" vertical="center" wrapText="1"/>
    </xf>
    <xf numFmtId="2" fontId="24" fillId="3" borderId="29" xfId="0" applyNumberFormat="1" applyFont="1" applyFill="1" applyBorder="1" applyAlignment="1">
      <alignment horizontal="center" vertical="center" wrapText="1"/>
    </xf>
    <xf numFmtId="49" fontId="23" fillId="0" borderId="27" xfId="0" applyNumberFormat="1" applyFont="1" applyBorder="1" applyAlignment="1">
      <alignment horizontal="left" vertical="center" wrapText="1"/>
    </xf>
    <xf numFmtId="2" fontId="24" fillId="3" borderId="29" xfId="0" applyNumberFormat="1" applyFont="1" applyFill="1" applyBorder="1" applyAlignment="1">
      <alignment horizontal="justify" vertical="center" wrapText="1"/>
    </xf>
    <xf numFmtId="0" fontId="23" fillId="0" borderId="29" xfId="0" applyFont="1" applyBorder="1" applyAlignment="1">
      <alignment horizontal="justify" vertical="center" wrapText="1"/>
    </xf>
    <xf numFmtId="2" fontId="24" fillId="3" borderId="29" xfId="0" applyNumberFormat="1" applyFont="1" applyFill="1" applyBorder="1" applyAlignment="1">
      <alignment horizontal="justify" vertical="top" wrapText="1"/>
    </xf>
    <xf numFmtId="0" fontId="23" fillId="0" borderId="27" xfId="0" applyFont="1" applyBorder="1" applyAlignment="1">
      <alignment horizontal="justify" vertical="top" wrapText="1"/>
    </xf>
    <xf numFmtId="0" fontId="24" fillId="0" borderId="27" xfId="0" applyFont="1" applyBorder="1" applyAlignment="1">
      <alignment horizontal="justify" vertical="top" wrapText="1"/>
    </xf>
    <xf numFmtId="0" fontId="23" fillId="5" borderId="19" xfId="0" applyFont="1" applyFill="1" applyBorder="1" applyAlignment="1">
      <alignment horizontal="justify" vertical="center" wrapText="1"/>
    </xf>
    <xf numFmtId="49" fontId="23" fillId="5" borderId="29" xfId="0" applyNumberFormat="1" applyFont="1" applyFill="1" applyBorder="1" applyAlignment="1">
      <alignment horizontal="justify" vertical="center" wrapText="1"/>
    </xf>
    <xf numFmtId="2" fontId="23" fillId="3" borderId="29" xfId="0" applyNumberFormat="1" applyFont="1" applyFill="1" applyBorder="1" applyAlignment="1">
      <alignment horizontal="justify" vertical="top" wrapText="1"/>
    </xf>
    <xf numFmtId="2" fontId="31" fillId="0" borderId="18" xfId="0" applyNumberFormat="1" applyFont="1" applyFill="1" applyBorder="1" applyAlignment="1">
      <alignment horizontal="center" vertical="center" wrapText="1"/>
    </xf>
    <xf numFmtId="2" fontId="29" fillId="3" borderId="18" xfId="0" applyNumberFormat="1" applyFont="1" applyFill="1" applyBorder="1" applyAlignment="1">
      <alignment horizontal="center" vertical="center" wrapText="1"/>
    </xf>
    <xf numFmtId="0" fontId="30" fillId="0" borderId="18" xfId="0" applyFont="1" applyBorder="1" applyAlignment="1">
      <alignment vertical="center" wrapText="1"/>
    </xf>
    <xf numFmtId="2" fontId="28" fillId="3" borderId="18"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164" fontId="6" fillId="2" borderId="2"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0" borderId="13" xfId="0" applyFont="1" applyBorder="1" applyAlignment="1">
      <alignment horizontal="center" vertical="center" wrapText="1"/>
    </xf>
    <xf numFmtId="49" fontId="0" fillId="0" borderId="2" xfId="0" applyNumberFormat="1" applyFont="1" applyBorder="1" applyAlignment="1">
      <alignment horizontal="left" vertical="center" wrapText="1"/>
    </xf>
    <xf numFmtId="49" fontId="0" fillId="0" borderId="13" xfId="0" applyNumberFormat="1" applyFont="1" applyBorder="1" applyAlignment="1">
      <alignment horizontal="left" vertical="center" wrapText="1"/>
    </xf>
    <xf numFmtId="49" fontId="0" fillId="0" borderId="2" xfId="0" applyNumberFormat="1" applyFont="1" applyBorder="1" applyAlignment="1">
      <alignment horizontal="center" vertical="center" wrapText="1"/>
    </xf>
    <xf numFmtId="49" fontId="0" fillId="0" borderId="13" xfId="0" applyNumberFormat="1" applyFont="1" applyBorder="1" applyAlignment="1">
      <alignment horizontal="center" vertical="center" wrapText="1"/>
    </xf>
    <xf numFmtId="0" fontId="13" fillId="0" borderId="0" xfId="0" applyFont="1" applyAlignment="1">
      <alignment horizontal="center" vertical="center" wrapText="1"/>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49" fontId="0" fillId="0" borderId="14" xfId="0" applyNumberFormat="1" applyFont="1" applyBorder="1" applyAlignment="1">
      <alignment horizontal="left" vertical="center" wrapText="1"/>
    </xf>
    <xf numFmtId="49" fontId="0" fillId="0" borderId="15" xfId="0" applyNumberFormat="1" applyFont="1" applyBorder="1" applyAlignment="1">
      <alignment horizontal="left" vertical="center" wrapText="1"/>
    </xf>
    <xf numFmtId="49" fontId="0" fillId="0" borderId="14" xfId="0" applyNumberFormat="1" applyFont="1" applyBorder="1" applyAlignment="1">
      <alignment horizontal="center" vertical="center" wrapText="1"/>
    </xf>
    <xf numFmtId="49" fontId="0" fillId="0" borderId="15" xfId="0" applyNumberFormat="1" applyFont="1" applyBorder="1" applyAlignment="1">
      <alignment horizontal="center" vertical="center" wrapText="1"/>
    </xf>
    <xf numFmtId="49" fontId="24" fillId="2" borderId="23" xfId="0" applyNumberFormat="1" applyFont="1" applyFill="1" applyBorder="1" applyAlignment="1">
      <alignment horizontal="center" vertical="center" wrapText="1"/>
    </xf>
    <xf numFmtId="49" fontId="24" fillId="2" borderId="24" xfId="0" applyNumberFormat="1" applyFont="1" applyFill="1" applyBorder="1" applyAlignment="1">
      <alignment horizontal="center" vertical="center" wrapText="1"/>
    </xf>
    <xf numFmtId="0" fontId="23" fillId="5" borderId="23" xfId="0" applyFont="1" applyFill="1" applyBorder="1" applyAlignment="1">
      <alignment horizontal="center" vertical="center" wrapText="1"/>
    </xf>
    <xf numFmtId="0" fontId="23" fillId="5" borderId="30" xfId="0" applyFont="1" applyFill="1" applyBorder="1" applyAlignment="1">
      <alignment horizontal="center" vertical="center" wrapText="1"/>
    </xf>
    <xf numFmtId="0" fontId="23" fillId="5" borderId="24" xfId="0" applyFont="1" applyFill="1" applyBorder="1" applyAlignment="1">
      <alignment horizontal="center" vertical="center" wrapText="1"/>
    </xf>
    <xf numFmtId="0" fontId="24" fillId="0" borderId="29" xfId="0" applyFont="1" applyBorder="1" applyAlignment="1">
      <alignment horizontal="left" vertical="center" wrapText="1"/>
    </xf>
    <xf numFmtId="0" fontId="24" fillId="0" borderId="26" xfId="0" applyFont="1" applyBorder="1" applyAlignment="1">
      <alignment horizontal="left" vertical="center" wrapText="1"/>
    </xf>
    <xf numFmtId="0" fontId="23" fillId="0" borderId="23"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24" xfId="0" applyFont="1" applyBorder="1" applyAlignment="1">
      <alignment horizontal="center" vertical="center" wrapText="1"/>
    </xf>
    <xf numFmtId="0" fontId="25" fillId="0" borderId="23" xfId="0" applyFont="1" applyBorder="1" applyAlignment="1">
      <alignment horizontal="left" vertical="center" wrapText="1"/>
    </xf>
    <xf numFmtId="0" fontId="25" fillId="0" borderId="30" xfId="0" applyFont="1" applyBorder="1" applyAlignment="1">
      <alignment horizontal="left" vertical="center" wrapText="1"/>
    </xf>
    <xf numFmtId="0" fontId="23" fillId="0" borderId="19" xfId="0" applyFont="1" applyBorder="1" applyAlignment="1">
      <alignment horizontal="justify" vertical="center" wrapText="1"/>
    </xf>
    <xf numFmtId="0" fontId="23" fillId="0" borderId="37" xfId="0" applyFont="1" applyBorder="1" applyAlignment="1">
      <alignment horizontal="justify" vertical="center" wrapText="1"/>
    </xf>
    <xf numFmtId="0" fontId="23" fillId="0" borderId="38" xfId="0" applyFont="1" applyBorder="1" applyAlignment="1">
      <alignment horizontal="justify" vertical="center" wrapText="1"/>
    </xf>
    <xf numFmtId="0" fontId="23" fillId="5" borderId="29" xfId="0" applyFont="1" applyFill="1" applyBorder="1" applyAlignment="1">
      <alignment horizontal="left" vertical="center" wrapText="1"/>
    </xf>
    <xf numFmtId="0" fontId="23" fillId="5" borderId="27" xfId="0" applyFont="1" applyFill="1" applyBorder="1" applyAlignment="1">
      <alignment horizontal="left" vertical="center" wrapText="1"/>
    </xf>
    <xf numFmtId="0" fontId="23" fillId="0" borderId="28" xfId="0" applyFont="1" applyBorder="1" applyAlignment="1">
      <alignment horizontal="justify" vertical="center" wrapText="1"/>
    </xf>
    <xf numFmtId="0" fontId="23" fillId="0" borderId="0" xfId="0" applyFont="1" applyBorder="1" applyAlignment="1">
      <alignment horizontal="justify" vertical="center" wrapText="1"/>
    </xf>
    <xf numFmtId="0" fontId="23" fillId="0" borderId="25" xfId="0" applyFont="1" applyBorder="1" applyAlignment="1">
      <alignment horizontal="justify" vertical="center" wrapText="1"/>
    </xf>
    <xf numFmtId="0" fontId="0" fillId="0" borderId="30" xfId="0" applyBorder="1" applyAlignment="1">
      <alignment horizontal="center" vertical="center" wrapText="1"/>
    </xf>
    <xf numFmtId="0" fontId="0" fillId="0" borderId="24" xfId="0" applyBorder="1" applyAlignment="1">
      <alignment horizontal="center" vertical="center" wrapText="1"/>
    </xf>
    <xf numFmtId="0" fontId="23" fillId="0" borderId="29" xfId="0" applyFont="1" applyBorder="1" applyAlignment="1">
      <alignment horizontal="left" vertical="center" wrapText="1"/>
    </xf>
    <xf numFmtId="0" fontId="23" fillId="0" borderId="27" xfId="0" applyFont="1" applyBorder="1" applyAlignment="1">
      <alignment horizontal="left" vertical="center" wrapText="1"/>
    </xf>
    <xf numFmtId="0" fontId="25" fillId="0" borderId="29" xfId="0" applyFont="1" applyBorder="1" applyAlignment="1">
      <alignment horizontal="left" vertical="center" wrapText="1"/>
    </xf>
    <xf numFmtId="0" fontId="25" fillId="0" borderId="27" xfId="0" applyFont="1" applyBorder="1" applyAlignment="1">
      <alignment horizontal="left" vertical="center" wrapText="1"/>
    </xf>
    <xf numFmtId="0" fontId="24" fillId="5" borderId="0" xfId="0" applyFont="1" applyFill="1" applyAlignment="1">
      <alignment horizontal="left" vertical="center" wrapText="1"/>
    </xf>
    <xf numFmtId="164" fontId="24" fillId="2" borderId="20" xfId="0" applyNumberFormat="1" applyFont="1" applyFill="1" applyBorder="1" applyAlignment="1">
      <alignment horizontal="center" vertical="center" wrapText="1"/>
    </xf>
    <xf numFmtId="164" fontId="24" fillId="2" borderId="22" xfId="0" applyNumberFormat="1" applyFont="1" applyFill="1" applyBorder="1" applyAlignment="1">
      <alignment horizontal="center" vertical="center" wrapText="1"/>
    </xf>
    <xf numFmtId="49" fontId="24" fillId="2" borderId="32" xfId="0" applyNumberFormat="1" applyFont="1" applyFill="1" applyBorder="1" applyAlignment="1">
      <alignment horizontal="center" vertical="center" wrapText="1"/>
    </xf>
    <xf numFmtId="49" fontId="24" fillId="2" borderId="33" xfId="0" applyNumberFormat="1" applyFont="1" applyFill="1" applyBorder="1" applyAlignment="1">
      <alignment horizontal="center" vertical="center" wrapText="1"/>
    </xf>
    <xf numFmtId="49" fontId="24" fillId="2" borderId="19" xfId="0" applyNumberFormat="1" applyFont="1" applyFill="1" applyBorder="1" applyAlignment="1">
      <alignment horizontal="center" vertical="center" wrapText="1"/>
    </xf>
    <xf numFmtId="49" fontId="24" fillId="2" borderId="38" xfId="0" applyNumberFormat="1" applyFont="1" applyFill="1" applyBorder="1" applyAlignment="1">
      <alignment horizontal="center" vertical="center" wrapText="1"/>
    </xf>
    <xf numFmtId="0" fontId="26" fillId="5" borderId="29" xfId="0" applyFont="1" applyFill="1" applyBorder="1" applyAlignment="1">
      <alignment vertical="center" wrapText="1"/>
    </xf>
    <xf numFmtId="0" fontId="26" fillId="5" borderId="27" xfId="0" applyFont="1" applyFill="1" applyBorder="1" applyAlignment="1">
      <alignment vertical="center" wrapText="1"/>
    </xf>
    <xf numFmtId="0" fontId="23" fillId="0" borderId="23" xfId="0" applyFont="1" applyBorder="1" applyAlignment="1">
      <alignment horizontal="left" vertical="center" wrapText="1"/>
    </xf>
    <xf numFmtId="0" fontId="23" fillId="0" borderId="30" xfId="0" applyFont="1" applyBorder="1" applyAlignment="1">
      <alignment horizontal="left" vertical="center" wrapText="1"/>
    </xf>
    <xf numFmtId="0" fontId="23" fillId="0" borderId="24" xfId="0" applyFont="1" applyBorder="1" applyAlignment="1">
      <alignment horizontal="left" vertical="center" wrapText="1"/>
    </xf>
    <xf numFmtId="2" fontId="23" fillId="0" borderId="23" xfId="0" applyNumberFormat="1" applyFont="1" applyBorder="1" applyAlignment="1">
      <alignment horizontal="center" vertical="center" wrapText="1"/>
    </xf>
    <xf numFmtId="2" fontId="23" fillId="0" borderId="30" xfId="0" applyNumberFormat="1" applyFont="1" applyBorder="1" applyAlignment="1">
      <alignment horizontal="center" vertical="center" wrapText="1"/>
    </xf>
    <xf numFmtId="2" fontId="23" fillId="0" borderId="24" xfId="0" applyNumberFormat="1" applyFont="1" applyBorder="1" applyAlignment="1">
      <alignment horizontal="center" vertical="center" wrapText="1"/>
    </xf>
    <xf numFmtId="0" fontId="11" fillId="0" borderId="25" xfId="0" applyFont="1" applyBorder="1" applyAlignment="1">
      <alignment horizontal="left" vertical="center" wrapText="1"/>
    </xf>
    <xf numFmtId="164" fontId="11" fillId="2" borderId="20" xfId="0" applyNumberFormat="1" applyFont="1" applyFill="1" applyBorder="1" applyAlignment="1">
      <alignment horizontal="center" vertical="center" wrapText="1"/>
    </xf>
    <xf numFmtId="164" fontId="11" fillId="2" borderId="22" xfId="0" applyNumberFormat="1" applyFont="1" applyFill="1" applyBorder="1" applyAlignment="1">
      <alignment horizontal="center" vertical="center" wrapText="1"/>
    </xf>
    <xf numFmtId="49" fontId="11" fillId="2" borderId="23" xfId="0" applyNumberFormat="1" applyFont="1" applyFill="1" applyBorder="1" applyAlignment="1">
      <alignment horizontal="center" vertical="center" wrapText="1"/>
    </xf>
    <xf numFmtId="49" fontId="11" fillId="2" borderId="24" xfId="0" applyNumberFormat="1" applyFont="1" applyFill="1" applyBorder="1" applyAlignment="1">
      <alignment horizontal="center" vertical="center" wrapText="1"/>
    </xf>
    <xf numFmtId="49" fontId="11" fillId="2" borderId="23" xfId="0" applyNumberFormat="1" applyFont="1" applyFill="1" applyBorder="1" applyAlignment="1">
      <alignment horizontal="left" vertical="center" wrapText="1"/>
    </xf>
    <xf numFmtId="49" fontId="11" fillId="2" borderId="24" xfId="0" applyNumberFormat="1" applyFont="1" applyFill="1" applyBorder="1" applyAlignment="1">
      <alignment horizontal="left" vertical="center" wrapText="1"/>
    </xf>
    <xf numFmtId="0" fontId="11" fillId="5" borderId="0" xfId="0" applyFont="1" applyFill="1" applyAlignment="1">
      <alignment horizontal="left" wrapText="1"/>
    </xf>
    <xf numFmtId="0" fontId="11" fillId="0" borderId="29" xfId="0" applyFont="1" applyBorder="1" applyAlignment="1">
      <alignment horizontal="center" vertical="center" wrapText="1"/>
    </xf>
    <xf numFmtId="0" fontId="11" fillId="0" borderId="27" xfId="0" applyFont="1" applyBorder="1" applyAlignment="1">
      <alignment horizontal="center" vertical="center" wrapText="1"/>
    </xf>
    <xf numFmtId="0" fontId="19" fillId="0" borderId="29" xfId="0" applyFont="1" applyBorder="1" applyAlignment="1">
      <alignment horizontal="justify" vertical="top" wrapText="1"/>
    </xf>
    <xf numFmtId="0" fontId="19" fillId="0" borderId="26" xfId="0" applyFont="1" applyBorder="1" applyAlignment="1">
      <alignment horizontal="justify" vertical="top" wrapText="1"/>
    </xf>
    <xf numFmtId="0" fontId="19" fillId="0" borderId="27" xfId="0" applyFont="1" applyBorder="1" applyAlignment="1">
      <alignment horizontal="justify" vertical="top" wrapText="1"/>
    </xf>
    <xf numFmtId="0" fontId="20" fillId="0" borderId="29" xfId="0" applyFont="1" applyBorder="1" applyAlignment="1">
      <alignment horizontal="left" vertical="top" wrapText="1"/>
    </xf>
    <xf numFmtId="0" fontId="20" fillId="0" borderId="27" xfId="0" applyFont="1" applyBorder="1" applyAlignment="1">
      <alignment horizontal="left" vertical="top" wrapText="1"/>
    </xf>
    <xf numFmtId="0" fontId="20" fillId="0" borderId="26" xfId="0" applyFont="1" applyBorder="1" applyAlignment="1">
      <alignment horizontal="left" vertical="top" wrapText="1"/>
    </xf>
    <xf numFmtId="0" fontId="19" fillId="5" borderId="29" xfId="0" applyFont="1" applyFill="1" applyBorder="1" applyAlignment="1">
      <alignment horizontal="left" vertical="center" wrapText="1"/>
    </xf>
    <xf numFmtId="0" fontId="19" fillId="5" borderId="27" xfId="0" applyFont="1" applyFill="1" applyBorder="1" applyAlignment="1">
      <alignment horizontal="left" vertical="center" wrapText="1"/>
    </xf>
    <xf numFmtId="0" fontId="19" fillId="5" borderId="26" xfId="0" applyFont="1" applyFill="1" applyBorder="1" applyAlignment="1">
      <alignment horizontal="left" vertical="center" wrapText="1"/>
    </xf>
    <xf numFmtId="0" fontId="22" fillId="5" borderId="29" xfId="0" applyFont="1" applyFill="1" applyBorder="1" applyAlignment="1">
      <alignment vertical="center" wrapText="1"/>
    </xf>
    <xf numFmtId="0" fontId="22" fillId="5" borderId="27" xfId="0" applyFont="1" applyFill="1" applyBorder="1" applyAlignment="1">
      <alignment vertical="center" wrapText="1"/>
    </xf>
    <xf numFmtId="0" fontId="19" fillId="5" borderId="29" xfId="0" applyFont="1" applyFill="1" applyBorder="1" applyAlignment="1">
      <alignment vertical="center" wrapText="1"/>
    </xf>
    <xf numFmtId="0" fontId="19" fillId="5" borderId="27" xfId="0" applyFont="1" applyFill="1" applyBorder="1" applyAlignment="1">
      <alignment vertical="center" wrapText="1"/>
    </xf>
    <xf numFmtId="0" fontId="19" fillId="5" borderId="26" xfId="0" applyFont="1" applyFill="1" applyBorder="1" applyAlignment="1">
      <alignment vertical="center" wrapText="1"/>
    </xf>
    <xf numFmtId="0" fontId="11" fillId="0" borderId="29" xfId="0" applyFont="1" applyBorder="1" applyAlignment="1">
      <alignment vertical="center" wrapText="1"/>
    </xf>
    <xf numFmtId="0" fontId="11" fillId="0" borderId="27" xfId="0" applyFont="1" applyBorder="1" applyAlignment="1">
      <alignment vertical="center" wrapText="1"/>
    </xf>
    <xf numFmtId="0" fontId="11" fillId="0" borderId="26" xfId="0" applyFont="1" applyBorder="1" applyAlignment="1">
      <alignment vertical="center" wrapText="1"/>
    </xf>
    <xf numFmtId="0" fontId="11" fillId="0" borderId="29" xfId="0" applyFont="1" applyBorder="1" applyAlignment="1">
      <alignment horizontal="left" vertical="center" wrapText="1"/>
    </xf>
    <xf numFmtId="0" fontId="11" fillId="0" borderId="27" xfId="0" applyFont="1" applyBorder="1" applyAlignment="1">
      <alignment horizontal="left" vertical="center" wrapText="1"/>
    </xf>
    <xf numFmtId="0" fontId="11" fillId="0" borderId="26" xfId="0" applyFont="1" applyBorder="1" applyAlignment="1">
      <alignment horizontal="left" vertical="center" wrapText="1"/>
    </xf>
    <xf numFmtId="0" fontId="19" fillId="0" borderId="29" xfId="0" applyFont="1" applyBorder="1" applyAlignment="1">
      <alignment horizontal="justify" vertical="center" wrapText="1"/>
    </xf>
    <xf numFmtId="0" fontId="19" fillId="0" borderId="27" xfId="0" applyFont="1" applyBorder="1" applyAlignment="1">
      <alignment horizontal="justify" vertical="center" wrapText="1"/>
    </xf>
    <xf numFmtId="0" fontId="19" fillId="0" borderId="26" xfId="0" applyFont="1" applyBorder="1" applyAlignment="1">
      <alignment horizontal="justify" vertical="center" wrapText="1"/>
    </xf>
    <xf numFmtId="49" fontId="23" fillId="0" borderId="23" xfId="0" applyNumberFormat="1" applyFont="1" applyBorder="1" applyAlignment="1">
      <alignment horizontal="left" vertical="top" wrapText="1"/>
    </xf>
    <xf numFmtId="49" fontId="23" fillId="0" borderId="30" xfId="0" applyNumberFormat="1" applyFont="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zolisi Rungqu" id="{E5293FF4-6309-4783-A45D-F8308E466B38}" userId="S::MRungqu@sars.gov.za::b18d3b70-ebf7-431f-a62d-be54f545560b" providerId="AD"/>
  <person displayName="Nandipha Mhlauli" id="{A5218530-660B-4F6F-BDE8-1B30DFB7E249}" userId="S::NMhlauli@sars.gov.za::302625c5-44fc-44e8-92d3-0dc6a6fa01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 dT="2022-07-12T12:04:37.41" personId="{E5293FF4-6309-4783-A45D-F8308E466B38}" id="{B70DF7A6-2DF7-4951-90C7-06FB20AE89C7}">
    <text>This cannot be an "or" as you are allocating points for the "fun piece for event and/or other suggestion"</text>
  </threadedComment>
  <threadedComment ref="E11" dT="2022-07-12T12:19:53.81" personId="{E5293FF4-6309-4783-A45D-F8308E466B38}" id="{55459A68-E3A8-485D-BA1F-0E401099FE04}">
    <text>Are there any standards that you will be using to determine whether what is presented will be acceptable. Will a bidder get points for just submiting an industrial theathre play and any fun piece for the event?</text>
  </threadedComment>
  <threadedComment ref="E11" dT="2022-07-12T16:22:21.14" personId="{A5218530-660B-4F6F-BDE8-1B30DFB7E249}" id="{E2D629BE-1F7C-41A4-B29B-0E671002FF3A}" parentId="{55459A68-E3A8-485D-BA1F-0E401099FE04}">
    <text>Bidders will get points for submitting a concept that proposes any vehicle / platform that will effectively tell the good story of SARS's evolution in the 25 years in the most entertaining form - whether Industrial Theatre or any other platform.
We will consider any fun piece that is aligned to the Theme or resonates with the SARS brand.</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
  <sheetViews>
    <sheetView workbookViewId="0">
      <selection activeCell="D8" sqref="D8"/>
    </sheetView>
  </sheetViews>
  <sheetFormatPr defaultColWidth="9.140625" defaultRowHeight="15" x14ac:dyDescent="0.25"/>
  <cols>
    <col min="1" max="1" width="7.7109375" style="17" customWidth="1"/>
    <col min="2" max="2" width="65.5703125" style="21" customWidth="1"/>
    <col min="3" max="3" width="12.42578125" style="21" customWidth="1"/>
    <col min="4" max="4" width="35.28515625" style="7" customWidth="1"/>
    <col min="5" max="5" width="53.42578125" style="21" customWidth="1"/>
    <col min="6" max="7" width="52.85546875" style="21" customWidth="1"/>
    <col min="8" max="8" width="46.5703125" style="21" customWidth="1"/>
    <col min="9" max="9" width="18.42578125" style="21" customWidth="1"/>
    <col min="10" max="10" width="34.42578125" style="21" customWidth="1"/>
    <col min="11" max="16384" width="9.140625" style="21"/>
  </cols>
  <sheetData>
    <row r="1" spans="1:18" ht="24.6" customHeight="1" thickBot="1" x14ac:dyDescent="0.3">
      <c r="A1" s="16" t="s">
        <v>82</v>
      </c>
      <c r="I1" s="8" t="s">
        <v>6</v>
      </c>
      <c r="J1" s="22"/>
    </row>
    <row r="2" spans="1:18" ht="25.9" customHeight="1" thickBot="1" x14ac:dyDescent="0.3">
      <c r="A2" s="16" t="s">
        <v>10</v>
      </c>
      <c r="I2" s="8" t="s">
        <v>7</v>
      </c>
      <c r="J2" s="23"/>
    </row>
    <row r="3" spans="1:18" ht="22.15" customHeight="1" thickBot="1" x14ac:dyDescent="0.3">
      <c r="A3" s="24"/>
      <c r="I3" s="8" t="s">
        <v>9</v>
      </c>
      <c r="J3" s="9"/>
    </row>
    <row r="4" spans="1:18" ht="20.45" customHeight="1" thickBot="1" x14ac:dyDescent="0.3">
      <c r="A4" s="25" t="s">
        <v>87</v>
      </c>
      <c r="I4" s="8" t="s">
        <v>8</v>
      </c>
      <c r="J4" s="26"/>
    </row>
    <row r="5" spans="1:18" ht="29.45" customHeight="1" thickBot="1" x14ac:dyDescent="0.3">
      <c r="E5" s="21" t="s">
        <v>13</v>
      </c>
    </row>
    <row r="6" spans="1:18" ht="55.9" customHeight="1" thickBot="1" x14ac:dyDescent="0.3">
      <c r="A6" s="348" t="s">
        <v>83</v>
      </c>
      <c r="B6" s="346" t="s">
        <v>4</v>
      </c>
      <c r="C6" s="350" t="s">
        <v>2</v>
      </c>
      <c r="D6" s="10" t="s">
        <v>14</v>
      </c>
      <c r="E6" s="346" t="s">
        <v>3</v>
      </c>
      <c r="F6" s="346" t="s">
        <v>54</v>
      </c>
      <c r="G6" s="346" t="s">
        <v>53</v>
      </c>
      <c r="H6" s="346" t="s">
        <v>55</v>
      </c>
      <c r="I6" s="346" t="s">
        <v>0</v>
      </c>
      <c r="J6" s="346" t="s">
        <v>1</v>
      </c>
    </row>
    <row r="7" spans="1:18" s="27" customFormat="1" ht="58.5" customHeight="1" thickBot="1" x14ac:dyDescent="0.3">
      <c r="A7" s="349"/>
      <c r="B7" s="347"/>
      <c r="C7" s="351"/>
      <c r="D7" s="20" t="s">
        <v>79</v>
      </c>
      <c r="E7" s="347"/>
      <c r="F7" s="347"/>
      <c r="G7" s="347"/>
      <c r="H7" s="347"/>
      <c r="I7" s="347"/>
      <c r="J7" s="347"/>
    </row>
    <row r="8" spans="1:18" ht="40.5" customHeight="1" thickBot="1" x14ac:dyDescent="0.3">
      <c r="A8" s="75">
        <v>13.1</v>
      </c>
      <c r="B8" s="13" t="s">
        <v>11</v>
      </c>
      <c r="C8" s="13">
        <v>30</v>
      </c>
      <c r="D8" s="18"/>
      <c r="E8" s="13"/>
      <c r="F8" s="39" t="s">
        <v>100</v>
      </c>
      <c r="G8" s="13"/>
      <c r="H8" s="14"/>
      <c r="I8" s="12"/>
      <c r="J8" s="49"/>
    </row>
    <row r="9" spans="1:18" ht="90" customHeight="1" thickBot="1" x14ac:dyDescent="0.3">
      <c r="A9" s="36">
        <v>131.1</v>
      </c>
      <c r="B9" s="33" t="s">
        <v>15</v>
      </c>
      <c r="C9" s="30" t="s">
        <v>75</v>
      </c>
      <c r="D9" s="30" t="s">
        <v>114</v>
      </c>
      <c r="E9" s="93" t="s">
        <v>81</v>
      </c>
      <c r="F9" s="93" t="s">
        <v>85</v>
      </c>
      <c r="G9" s="93" t="s">
        <v>101</v>
      </c>
      <c r="H9" s="94" t="s">
        <v>56</v>
      </c>
      <c r="I9" s="30"/>
      <c r="J9" s="51"/>
      <c r="O9" s="21" t="s">
        <v>75</v>
      </c>
      <c r="P9" s="21" t="s">
        <v>78</v>
      </c>
      <c r="Q9" s="21" t="s">
        <v>109</v>
      </c>
      <c r="R9" s="21" t="s">
        <v>110</v>
      </c>
    </row>
    <row r="10" spans="1:18" ht="119.25" customHeight="1" x14ac:dyDescent="0.25">
      <c r="A10" s="37" t="s">
        <v>43</v>
      </c>
      <c r="B10" s="34" t="s">
        <v>30</v>
      </c>
      <c r="C10" s="31" t="s">
        <v>75</v>
      </c>
      <c r="D10" s="30" t="s">
        <v>114</v>
      </c>
      <c r="E10" s="76" t="s">
        <v>86</v>
      </c>
      <c r="F10" s="76" t="s">
        <v>102</v>
      </c>
      <c r="G10" s="76" t="s">
        <v>103</v>
      </c>
      <c r="H10" s="92" t="s">
        <v>56</v>
      </c>
      <c r="I10" s="31"/>
      <c r="J10" s="29"/>
      <c r="O10" s="21" t="s">
        <v>75</v>
      </c>
      <c r="P10" s="21" t="s">
        <v>78</v>
      </c>
      <c r="Q10" s="21" t="s">
        <v>109</v>
      </c>
      <c r="R10" s="21" t="s">
        <v>110</v>
      </c>
    </row>
    <row r="11" spans="1:18" ht="78.75" customHeight="1" x14ac:dyDescent="0.25">
      <c r="A11" s="37" t="s">
        <v>44</v>
      </c>
      <c r="B11" s="34" t="s">
        <v>84</v>
      </c>
      <c r="C11" s="31" t="s">
        <v>78</v>
      </c>
      <c r="D11" s="31" t="s">
        <v>111</v>
      </c>
      <c r="E11" s="76" t="s">
        <v>88</v>
      </c>
      <c r="F11" s="76" t="s">
        <v>57</v>
      </c>
      <c r="G11" s="76" t="s">
        <v>89</v>
      </c>
      <c r="H11" s="92" t="s">
        <v>58</v>
      </c>
      <c r="I11" s="31"/>
      <c r="J11" s="52"/>
    </row>
    <row r="12" spans="1:18" ht="73.900000000000006" customHeight="1" x14ac:dyDescent="0.25">
      <c r="A12" s="37" t="s">
        <v>45</v>
      </c>
      <c r="B12" s="34" t="s">
        <v>17</v>
      </c>
      <c r="C12" s="31" t="s">
        <v>74</v>
      </c>
      <c r="D12" s="31" t="s">
        <v>117</v>
      </c>
      <c r="E12" s="76" t="s">
        <v>104</v>
      </c>
      <c r="F12" s="76" t="s">
        <v>59</v>
      </c>
      <c r="G12" s="77" t="s">
        <v>104</v>
      </c>
      <c r="H12" s="92" t="s">
        <v>56</v>
      </c>
      <c r="I12" s="31"/>
      <c r="J12" s="52"/>
      <c r="O12" s="21" t="s">
        <v>75</v>
      </c>
      <c r="P12" s="21" t="s">
        <v>78</v>
      </c>
      <c r="Q12" s="21" t="s">
        <v>109</v>
      </c>
    </row>
    <row r="13" spans="1:18" ht="63.75" customHeight="1" thickBot="1" x14ac:dyDescent="0.3">
      <c r="A13" s="38" t="s">
        <v>46</v>
      </c>
      <c r="B13" s="35" t="s">
        <v>31</v>
      </c>
      <c r="C13" s="32" t="s">
        <v>77</v>
      </c>
      <c r="D13" s="32" t="s">
        <v>112</v>
      </c>
      <c r="E13" s="95" t="s">
        <v>105</v>
      </c>
      <c r="F13" s="95" t="s">
        <v>106</v>
      </c>
      <c r="G13" s="95" t="s">
        <v>105</v>
      </c>
      <c r="H13" s="96" t="s">
        <v>60</v>
      </c>
      <c r="I13" s="32"/>
      <c r="J13" s="53"/>
    </row>
    <row r="14" spans="1:18" ht="26.25" customHeight="1" thickBot="1" x14ac:dyDescent="0.3">
      <c r="A14" s="75">
        <v>13.2</v>
      </c>
      <c r="B14" s="13" t="s">
        <v>19</v>
      </c>
      <c r="C14" s="13">
        <v>30</v>
      </c>
      <c r="D14" s="18"/>
      <c r="E14" s="13"/>
      <c r="F14" s="13"/>
      <c r="G14" s="13"/>
      <c r="H14" s="11"/>
      <c r="I14" s="13"/>
      <c r="J14" s="13"/>
    </row>
    <row r="15" spans="1:18" ht="226.5" customHeight="1" thickBot="1" x14ac:dyDescent="0.3">
      <c r="A15" s="37" t="s">
        <v>47</v>
      </c>
      <c r="B15" s="50" t="s">
        <v>90</v>
      </c>
      <c r="C15" s="30" t="s">
        <v>75</v>
      </c>
      <c r="D15" s="89" t="s">
        <v>114</v>
      </c>
      <c r="E15" s="91" t="s">
        <v>92</v>
      </c>
      <c r="F15" s="91" t="s">
        <v>61</v>
      </c>
      <c r="G15" s="79" t="s">
        <v>62</v>
      </c>
      <c r="H15" s="79" t="s">
        <v>63</v>
      </c>
      <c r="I15" s="59"/>
      <c r="J15" s="60"/>
    </row>
    <row r="16" spans="1:18" ht="102" customHeight="1" x14ac:dyDescent="0.25">
      <c r="A16" s="37" t="s">
        <v>41</v>
      </c>
      <c r="B16" s="50" t="s">
        <v>20</v>
      </c>
      <c r="C16" s="62" t="s">
        <v>75</v>
      </c>
      <c r="D16" s="30" t="s">
        <v>114</v>
      </c>
      <c r="E16" s="50" t="s">
        <v>64</v>
      </c>
      <c r="F16" s="50" t="s">
        <v>65</v>
      </c>
      <c r="G16" s="50" t="s">
        <v>66</v>
      </c>
      <c r="H16" s="50"/>
      <c r="I16" s="54"/>
      <c r="J16" s="52"/>
    </row>
    <row r="17" spans="1:10" ht="52.9" customHeight="1" thickBot="1" x14ac:dyDescent="0.3">
      <c r="A17" s="37" t="s">
        <v>42</v>
      </c>
      <c r="B17" s="50" t="s">
        <v>40</v>
      </c>
      <c r="C17" s="62" t="s">
        <v>76</v>
      </c>
      <c r="D17" s="31" t="s">
        <v>113</v>
      </c>
      <c r="E17" s="29" t="s">
        <v>91</v>
      </c>
      <c r="F17" s="29" t="s">
        <v>107</v>
      </c>
      <c r="G17" s="50" t="s">
        <v>40</v>
      </c>
      <c r="H17" s="29" t="s">
        <v>67</v>
      </c>
      <c r="I17" s="61"/>
      <c r="J17" s="56"/>
    </row>
    <row r="18" spans="1:10" ht="15.75" thickBot="1" x14ac:dyDescent="0.3">
      <c r="A18" s="75">
        <v>13.3</v>
      </c>
      <c r="B18" s="13" t="s">
        <v>48</v>
      </c>
      <c r="C18" s="13">
        <v>20</v>
      </c>
      <c r="D18" s="13"/>
      <c r="E18" s="13"/>
      <c r="F18" s="13"/>
      <c r="G18" s="13"/>
      <c r="H18" s="13"/>
      <c r="I18" s="13"/>
      <c r="J18" s="13"/>
    </row>
    <row r="19" spans="1:10" ht="149.44999999999999" customHeight="1" x14ac:dyDescent="0.25">
      <c r="A19" s="37" t="s">
        <v>49</v>
      </c>
      <c r="B19" s="50" t="s">
        <v>24</v>
      </c>
      <c r="C19" s="62" t="s">
        <v>74</v>
      </c>
      <c r="D19" s="55" t="s">
        <v>115</v>
      </c>
      <c r="E19" s="29" t="s">
        <v>94</v>
      </c>
      <c r="F19" s="29" t="s">
        <v>95</v>
      </c>
      <c r="G19" s="29" t="s">
        <v>93</v>
      </c>
      <c r="H19" s="29" t="s">
        <v>68</v>
      </c>
      <c r="I19" s="62"/>
      <c r="J19" s="60"/>
    </row>
    <row r="20" spans="1:10" ht="72" thickBot="1" x14ac:dyDescent="0.3">
      <c r="A20" s="37" t="s">
        <v>50</v>
      </c>
      <c r="B20" s="50" t="s">
        <v>25</v>
      </c>
      <c r="C20" s="62" t="s">
        <v>75</v>
      </c>
      <c r="D20" s="90" t="s">
        <v>114</v>
      </c>
      <c r="E20" s="76" t="s">
        <v>27</v>
      </c>
      <c r="F20" s="76" t="s">
        <v>96</v>
      </c>
      <c r="G20" s="76" t="s">
        <v>69</v>
      </c>
      <c r="H20" s="76" t="s">
        <v>108</v>
      </c>
      <c r="I20" s="55"/>
      <c r="J20" s="56"/>
    </row>
    <row r="21" spans="1:10" ht="15.75" thickBot="1" x14ac:dyDescent="0.3">
      <c r="A21" s="75">
        <v>13.4</v>
      </c>
      <c r="B21" s="13" t="s">
        <v>21</v>
      </c>
      <c r="C21" s="13">
        <v>10</v>
      </c>
      <c r="D21" s="13"/>
      <c r="E21" s="13"/>
      <c r="F21" s="13"/>
      <c r="G21" s="13"/>
      <c r="H21" s="13"/>
      <c r="I21" s="13"/>
      <c r="J21" s="13"/>
    </row>
    <row r="22" spans="1:10" ht="57.75" thickBot="1" x14ac:dyDescent="0.3">
      <c r="A22" s="78" t="s">
        <v>51</v>
      </c>
      <c r="B22" s="50" t="s">
        <v>28</v>
      </c>
      <c r="C22" s="31" t="s">
        <v>73</v>
      </c>
      <c r="D22" s="84" t="s">
        <v>116</v>
      </c>
      <c r="E22" s="87" t="s">
        <v>97</v>
      </c>
      <c r="F22" s="76" t="s">
        <v>98</v>
      </c>
      <c r="G22" s="76" t="s">
        <v>70</v>
      </c>
      <c r="H22" s="76" t="s">
        <v>71</v>
      </c>
      <c r="I22" s="88"/>
      <c r="J22" s="58"/>
    </row>
    <row r="23" spans="1:10" ht="15.75" thickBot="1" x14ac:dyDescent="0.3">
      <c r="A23" s="75">
        <v>13.5</v>
      </c>
      <c r="B23" s="13" t="s">
        <v>22</v>
      </c>
      <c r="C23" s="13">
        <v>10</v>
      </c>
      <c r="D23" s="13"/>
      <c r="E23" s="13"/>
      <c r="F23" s="13"/>
      <c r="G23" s="13"/>
      <c r="H23" s="13"/>
      <c r="I23" s="13"/>
      <c r="J23" s="13"/>
    </row>
    <row r="24" spans="1:10" ht="100.5" thickBot="1" x14ac:dyDescent="0.3">
      <c r="A24" s="81" t="s">
        <v>52</v>
      </c>
      <c r="B24" s="82" t="s">
        <v>23</v>
      </c>
      <c r="C24" s="83" t="s">
        <v>73</v>
      </c>
      <c r="D24" s="84" t="s">
        <v>116</v>
      </c>
      <c r="E24" s="85" t="s">
        <v>26</v>
      </c>
      <c r="F24" s="82" t="s">
        <v>99</v>
      </c>
      <c r="G24" s="82" t="s">
        <v>26</v>
      </c>
      <c r="H24" s="82" t="s">
        <v>72</v>
      </c>
      <c r="I24" s="86"/>
      <c r="J24" s="57"/>
    </row>
    <row r="25" spans="1:10" x14ac:dyDescent="0.25">
      <c r="A25" s="28"/>
      <c r="C25" s="6">
        <f>C8+C14+C18+C21+C23</f>
        <v>100</v>
      </c>
      <c r="D25" s="15"/>
    </row>
    <row r="26" spans="1:10" x14ac:dyDescent="0.25">
      <c r="A26" s="28"/>
    </row>
    <row r="27" spans="1:10" x14ac:dyDescent="0.25">
      <c r="A27" s="28"/>
      <c r="E27" s="21" t="s">
        <v>12</v>
      </c>
    </row>
    <row r="28" spans="1:10" x14ac:dyDescent="0.25">
      <c r="A28" s="28"/>
    </row>
    <row r="29" spans="1:10" x14ac:dyDescent="0.25">
      <c r="A29" s="28"/>
    </row>
    <row r="30" spans="1:10" x14ac:dyDescent="0.25">
      <c r="A30" s="28"/>
    </row>
    <row r="31" spans="1:10" x14ac:dyDescent="0.25">
      <c r="A31" s="28"/>
    </row>
    <row r="32" spans="1:10" x14ac:dyDescent="0.25">
      <c r="C32" s="7"/>
    </row>
    <row r="33" spans="3:3" s="21" customFormat="1" x14ac:dyDescent="0.25">
      <c r="C33" s="7"/>
    </row>
    <row r="34" spans="3:3" s="21" customFormat="1" x14ac:dyDescent="0.25">
      <c r="C34" s="7"/>
    </row>
    <row r="35" spans="3:3" s="21" customFormat="1" x14ac:dyDescent="0.25">
      <c r="C35" s="7"/>
    </row>
    <row r="36" spans="3:3" s="21" customFormat="1" x14ac:dyDescent="0.25">
      <c r="C36" s="7"/>
    </row>
    <row r="37" spans="3:3" s="21" customFormat="1" x14ac:dyDescent="0.25">
      <c r="C37" s="7"/>
    </row>
    <row r="38" spans="3:3" s="21" customFormat="1" x14ac:dyDescent="0.25">
      <c r="C38" s="7"/>
    </row>
    <row r="39" spans="3:3" s="21" customFormat="1" x14ac:dyDescent="0.25">
      <c r="C39" s="7"/>
    </row>
    <row r="40" spans="3:3" s="21" customFormat="1" x14ac:dyDescent="0.25">
      <c r="C40" s="7"/>
    </row>
    <row r="41" spans="3:3" s="21" customFormat="1" x14ac:dyDescent="0.25">
      <c r="C41" s="7"/>
    </row>
    <row r="42" spans="3:3" s="21" customFormat="1" x14ac:dyDescent="0.25">
      <c r="C42" s="7"/>
    </row>
    <row r="43" spans="3:3" s="21" customFormat="1" x14ac:dyDescent="0.25">
      <c r="C43" s="7"/>
    </row>
    <row r="44" spans="3:3" s="21" customFormat="1" x14ac:dyDescent="0.25">
      <c r="C44" s="7"/>
    </row>
    <row r="45" spans="3:3" s="21" customFormat="1" x14ac:dyDescent="0.25">
      <c r="C45" s="7"/>
    </row>
    <row r="46" spans="3:3" s="21" customFormat="1" x14ac:dyDescent="0.25">
      <c r="C46" s="7"/>
    </row>
    <row r="47" spans="3:3" s="21" customFormat="1" x14ac:dyDescent="0.25">
      <c r="C47" s="7"/>
    </row>
    <row r="48" spans="3:3" s="21" customFormat="1" x14ac:dyDescent="0.25">
      <c r="C48" s="7"/>
    </row>
    <row r="49" spans="1:3" s="21" customFormat="1" x14ac:dyDescent="0.25">
      <c r="A49" s="17">
        <v>3</v>
      </c>
      <c r="C49" s="7"/>
    </row>
    <row r="50" spans="1:3" s="21" customFormat="1" x14ac:dyDescent="0.25">
      <c r="A50" s="17">
        <v>2</v>
      </c>
      <c r="C50" s="7"/>
    </row>
    <row r="51" spans="1:3" s="21" customFormat="1" x14ac:dyDescent="0.25">
      <c r="A51" s="17">
        <v>1</v>
      </c>
      <c r="C51" s="7"/>
    </row>
    <row r="52" spans="1:3" s="21" customFormat="1" x14ac:dyDescent="0.25">
      <c r="A52" s="17">
        <v>0</v>
      </c>
    </row>
  </sheetData>
  <mergeCells count="9">
    <mergeCell ref="G6:G7"/>
    <mergeCell ref="H6:H7"/>
    <mergeCell ref="I6:I7"/>
    <mergeCell ref="J6:J7"/>
    <mergeCell ref="A6:A7"/>
    <mergeCell ref="B6:B7"/>
    <mergeCell ref="C6:C7"/>
    <mergeCell ref="E6:E7"/>
    <mergeCell ref="F6:F7"/>
  </mergeCells>
  <dataValidations count="2">
    <dataValidation type="list" allowBlank="1" showInputMessage="1" showErrorMessage="1" sqref="I9" xr:uid="{00000000-0002-0000-0000-000000000000}">
      <formula1>$O$9:$O$12</formula1>
    </dataValidation>
    <dataValidation type="list" allowBlank="1" showInputMessage="1" showErrorMessage="1" sqref="K11:K12" xr:uid="{00000000-0002-0000-0000-000001000000}">
      <formula1>$G$11:$M$11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52"/>
  <sheetViews>
    <sheetView topLeftCell="A8" workbookViewId="0">
      <selection activeCell="A20" sqref="A20"/>
    </sheetView>
  </sheetViews>
  <sheetFormatPr defaultColWidth="9.140625" defaultRowHeight="15" x14ac:dyDescent="0.25"/>
  <cols>
    <col min="1" max="1" width="9.5703125" style="147" customWidth="1"/>
    <col min="2" max="2" width="92.28515625" style="161" customWidth="1"/>
    <col min="3" max="3" width="13.28515625" style="161" customWidth="1"/>
    <col min="4" max="6" width="25.28515625" style="162" customWidth="1"/>
    <col min="7" max="7" width="45.7109375" style="161" customWidth="1"/>
    <col min="8" max="8" width="9.140625" style="161"/>
    <col min="9" max="9" width="9.140625" style="147"/>
    <col min="10" max="16384" width="9.140625" style="161"/>
  </cols>
  <sheetData>
    <row r="1" spans="1:9" s="149" customFormat="1" ht="21" x14ac:dyDescent="0.25">
      <c r="A1" s="354" t="s">
        <v>192</v>
      </c>
      <c r="B1" s="354"/>
      <c r="C1" s="354"/>
      <c r="D1" s="148"/>
      <c r="E1" s="148"/>
      <c r="F1" s="148"/>
      <c r="I1" s="150"/>
    </row>
    <row r="2" spans="1:9" s="149" customFormat="1" ht="15.75" thickBot="1" x14ac:dyDescent="0.3">
      <c r="A2" s="150"/>
      <c r="D2" s="148"/>
      <c r="E2" s="148"/>
      <c r="F2" s="148"/>
      <c r="I2" s="150"/>
    </row>
    <row r="3" spans="1:9" s="149" customFormat="1" ht="169.5" thickBot="1" x14ac:dyDescent="0.3">
      <c r="A3" s="151" t="s">
        <v>191</v>
      </c>
      <c r="D3" s="152" t="s">
        <v>6</v>
      </c>
      <c r="E3" s="153" t="s">
        <v>193</v>
      </c>
      <c r="I3" s="150"/>
    </row>
    <row r="4" spans="1:9" s="149" customFormat="1" ht="19.5" thickBot="1" x14ac:dyDescent="0.3">
      <c r="A4" s="151"/>
      <c r="D4" s="152" t="s">
        <v>7</v>
      </c>
      <c r="E4" s="154">
        <v>42654</v>
      </c>
      <c r="I4" s="150"/>
    </row>
    <row r="5" spans="1:9" s="149" customFormat="1" ht="15.75" thickBot="1" x14ac:dyDescent="0.3">
      <c r="A5" s="152"/>
      <c r="D5" s="152" t="s">
        <v>9</v>
      </c>
      <c r="E5" s="155">
        <f>F23</f>
        <v>64</v>
      </c>
      <c r="I5" s="150"/>
    </row>
    <row r="6" spans="1:9" s="157" customFormat="1" ht="33" customHeight="1" thickBot="1" x14ac:dyDescent="0.35">
      <c r="A6" s="156" t="s">
        <v>194</v>
      </c>
      <c r="D6" s="158" t="s">
        <v>8</v>
      </c>
      <c r="E6" s="159"/>
      <c r="I6" s="160"/>
    </row>
    <row r="7" spans="1:9" ht="15.75" thickBot="1" x14ac:dyDescent="0.3"/>
    <row r="8" spans="1:9" s="163" customFormat="1" ht="34.5" customHeight="1" thickBot="1" x14ac:dyDescent="0.3">
      <c r="A8" s="355" t="s">
        <v>83</v>
      </c>
      <c r="B8" s="352" t="s">
        <v>174</v>
      </c>
      <c r="C8" s="352" t="s">
        <v>2</v>
      </c>
      <c r="D8" s="125" t="s">
        <v>185</v>
      </c>
      <c r="E8" s="125" t="s">
        <v>14</v>
      </c>
      <c r="F8" s="352" t="s">
        <v>0</v>
      </c>
      <c r="G8" s="352" t="s">
        <v>1</v>
      </c>
      <c r="I8" s="164"/>
    </row>
    <row r="9" spans="1:9" s="165" customFormat="1" ht="64.5" customHeight="1" thickBot="1" x14ac:dyDescent="0.3">
      <c r="A9" s="356"/>
      <c r="B9" s="353" t="s">
        <v>4</v>
      </c>
      <c r="C9" s="353"/>
      <c r="D9" s="126" t="s">
        <v>182</v>
      </c>
      <c r="E9" s="126" t="s">
        <v>182</v>
      </c>
      <c r="F9" s="353"/>
      <c r="G9" s="353"/>
      <c r="I9" s="164"/>
    </row>
    <row r="10" spans="1:9" ht="20.25" customHeight="1" thickBot="1" x14ac:dyDescent="0.3">
      <c r="A10" s="127">
        <v>1</v>
      </c>
      <c r="B10" s="128" t="s">
        <v>169</v>
      </c>
      <c r="C10" s="129">
        <v>80</v>
      </c>
      <c r="D10" s="130"/>
      <c r="E10" s="130"/>
      <c r="F10" s="130"/>
      <c r="G10" s="131"/>
    </row>
    <row r="11" spans="1:9" ht="44.45" customHeight="1" x14ac:dyDescent="0.25">
      <c r="A11" s="145">
        <v>1.1000000000000001</v>
      </c>
      <c r="B11" s="132" t="s">
        <v>178</v>
      </c>
      <c r="C11" s="357">
        <v>25</v>
      </c>
      <c r="D11" s="359" t="s">
        <v>186</v>
      </c>
      <c r="E11" s="359" t="s">
        <v>183</v>
      </c>
      <c r="F11" s="361">
        <v>10</v>
      </c>
      <c r="G11" s="357" t="s">
        <v>195</v>
      </c>
    </row>
    <row r="12" spans="1:9" x14ac:dyDescent="0.25">
      <c r="A12" s="146">
        <v>1.2</v>
      </c>
      <c r="B12" s="133" t="s">
        <v>179</v>
      </c>
      <c r="C12" s="358"/>
      <c r="D12" s="360"/>
      <c r="E12" s="360"/>
      <c r="F12" s="362"/>
      <c r="G12" s="358"/>
    </row>
    <row r="13" spans="1:9" ht="18.600000000000001" customHeight="1" x14ac:dyDescent="0.25">
      <c r="A13" s="364">
        <v>1.3</v>
      </c>
      <c r="B13" s="166" t="s">
        <v>172</v>
      </c>
      <c r="C13" s="364">
        <v>20</v>
      </c>
      <c r="D13" s="366" t="s">
        <v>188</v>
      </c>
      <c r="E13" s="366" t="s">
        <v>184</v>
      </c>
      <c r="F13" s="368">
        <v>11</v>
      </c>
      <c r="G13" s="364" t="s">
        <v>196</v>
      </c>
    </row>
    <row r="14" spans="1:9" ht="30" x14ac:dyDescent="0.25">
      <c r="A14" s="365"/>
      <c r="B14" s="167" t="s">
        <v>170</v>
      </c>
      <c r="C14" s="365"/>
      <c r="D14" s="367"/>
      <c r="E14" s="367"/>
      <c r="F14" s="369"/>
      <c r="G14" s="365"/>
    </row>
    <row r="15" spans="1:9" ht="30" x14ac:dyDescent="0.25">
      <c r="A15" s="365"/>
      <c r="B15" s="167" t="s">
        <v>177</v>
      </c>
      <c r="C15" s="365"/>
      <c r="D15" s="367"/>
      <c r="E15" s="367"/>
      <c r="F15" s="369"/>
      <c r="G15" s="365"/>
    </row>
    <row r="16" spans="1:9" x14ac:dyDescent="0.25">
      <c r="A16" s="358"/>
      <c r="B16" s="168" t="s">
        <v>181</v>
      </c>
      <c r="C16" s="358"/>
      <c r="D16" s="360"/>
      <c r="E16" s="360"/>
      <c r="F16" s="362"/>
      <c r="G16" s="358"/>
    </row>
    <row r="17" spans="1:9" ht="27.6" customHeight="1" x14ac:dyDescent="0.25">
      <c r="A17" s="364">
        <v>1.4</v>
      </c>
      <c r="B17" s="169" t="s">
        <v>176</v>
      </c>
      <c r="C17" s="364">
        <v>15</v>
      </c>
      <c r="D17" s="366" t="s">
        <v>189</v>
      </c>
      <c r="E17" s="366" t="s">
        <v>187</v>
      </c>
      <c r="F17" s="368">
        <v>8</v>
      </c>
      <c r="G17" s="364" t="s">
        <v>197</v>
      </c>
    </row>
    <row r="18" spans="1:9" ht="45" x14ac:dyDescent="0.25">
      <c r="A18" s="365"/>
      <c r="B18" s="170" t="s">
        <v>175</v>
      </c>
      <c r="C18" s="365"/>
      <c r="D18" s="367"/>
      <c r="E18" s="367"/>
      <c r="F18" s="369"/>
      <c r="G18" s="365"/>
    </row>
    <row r="19" spans="1:9" x14ac:dyDescent="0.25">
      <c r="A19" s="365"/>
      <c r="B19" s="171"/>
      <c r="C19" s="365"/>
      <c r="D19" s="360"/>
      <c r="E19" s="360"/>
      <c r="F19" s="362"/>
      <c r="G19" s="365"/>
    </row>
    <row r="20" spans="1:9" ht="73.5" customHeight="1" thickBot="1" x14ac:dyDescent="0.3">
      <c r="A20" s="142" t="s">
        <v>173</v>
      </c>
      <c r="B20" s="172" t="s">
        <v>168</v>
      </c>
      <c r="C20" s="135">
        <v>20</v>
      </c>
      <c r="D20" s="143" t="s">
        <v>188</v>
      </c>
      <c r="E20" s="143" t="s">
        <v>184</v>
      </c>
      <c r="F20" s="144">
        <v>20</v>
      </c>
      <c r="G20" s="173" t="s">
        <v>198</v>
      </c>
    </row>
    <row r="21" spans="1:9" ht="15.75" thickBot="1" x14ac:dyDescent="0.3">
      <c r="A21" s="138">
        <v>2</v>
      </c>
      <c r="B21" s="138" t="s">
        <v>171</v>
      </c>
      <c r="C21" s="138">
        <v>20</v>
      </c>
      <c r="D21" s="134"/>
      <c r="E21" s="134"/>
      <c r="F21" s="134"/>
      <c r="G21" s="139"/>
    </row>
    <row r="22" spans="1:9" ht="75.75" thickBot="1" x14ac:dyDescent="0.3">
      <c r="A22" s="140">
        <v>2.1</v>
      </c>
      <c r="B22" s="141" t="s">
        <v>180</v>
      </c>
      <c r="C22" s="140">
        <v>20</v>
      </c>
      <c r="D22" s="136" t="s">
        <v>188</v>
      </c>
      <c r="E22" s="136" t="s">
        <v>184</v>
      </c>
      <c r="F22" s="137">
        <v>15</v>
      </c>
      <c r="G22" s="174"/>
    </row>
    <row r="23" spans="1:9" ht="44.25" customHeight="1" x14ac:dyDescent="0.25">
      <c r="A23" s="363" t="s">
        <v>190</v>
      </c>
      <c r="B23" s="363"/>
      <c r="C23" s="363"/>
      <c r="D23" s="363"/>
      <c r="E23" s="363"/>
      <c r="F23" s="162">
        <f>SUM(F11:F22)</f>
        <v>64</v>
      </c>
    </row>
    <row r="24" spans="1:9" s="149" customFormat="1" x14ac:dyDescent="0.25">
      <c r="D24" s="148"/>
      <c r="E24" s="148"/>
      <c r="F24" s="148"/>
      <c r="I24" s="150"/>
    </row>
    <row r="25" spans="1:9" s="149" customFormat="1" x14ac:dyDescent="0.25">
      <c r="D25" s="148"/>
      <c r="E25" s="148"/>
      <c r="F25" s="148"/>
      <c r="I25" s="150"/>
    </row>
    <row r="26" spans="1:9" s="149" customFormat="1" x14ac:dyDescent="0.25">
      <c r="D26" s="148"/>
      <c r="E26" s="148"/>
      <c r="F26" s="148"/>
      <c r="I26" s="150"/>
    </row>
    <row r="27" spans="1:9" s="149" customFormat="1" x14ac:dyDescent="0.25">
      <c r="D27" s="148"/>
      <c r="E27" s="148"/>
      <c r="F27" s="148"/>
      <c r="I27" s="150"/>
    </row>
    <row r="28" spans="1:9" s="149" customFormat="1" x14ac:dyDescent="0.25">
      <c r="D28" s="148"/>
      <c r="E28" s="148"/>
      <c r="F28" s="148"/>
      <c r="I28" s="150"/>
    </row>
    <row r="29" spans="1:9" s="149" customFormat="1" x14ac:dyDescent="0.25">
      <c r="A29" s="150"/>
      <c r="C29" s="150"/>
      <c r="D29" s="148"/>
      <c r="E29" s="148"/>
      <c r="F29" s="148"/>
      <c r="I29" s="150"/>
    </row>
    <row r="30" spans="1:9" s="149" customFormat="1" x14ac:dyDescent="0.25">
      <c r="A30" s="150"/>
      <c r="C30" s="150"/>
      <c r="D30" s="148"/>
      <c r="E30" s="148"/>
      <c r="F30" s="148"/>
      <c r="I30" s="150"/>
    </row>
    <row r="31" spans="1:9" s="149" customFormat="1" x14ac:dyDescent="0.25">
      <c r="A31" s="150"/>
      <c r="C31" s="150"/>
      <c r="D31" s="148"/>
      <c r="E31" s="148"/>
      <c r="F31" s="148"/>
      <c r="I31" s="150"/>
    </row>
    <row r="32" spans="1:9" s="149" customFormat="1" x14ac:dyDescent="0.25">
      <c r="A32" s="150"/>
      <c r="C32" s="150"/>
      <c r="D32" s="148"/>
      <c r="E32" s="148"/>
      <c r="F32" s="148"/>
      <c r="I32" s="150"/>
    </row>
    <row r="33" spans="1:9" s="149" customFormat="1" x14ac:dyDescent="0.25">
      <c r="A33" s="150"/>
      <c r="C33" s="150"/>
      <c r="D33" s="148"/>
      <c r="E33" s="148"/>
      <c r="F33" s="148"/>
      <c r="I33" s="150"/>
    </row>
    <row r="34" spans="1:9" s="149" customFormat="1" x14ac:dyDescent="0.25">
      <c r="A34" s="150"/>
      <c r="C34" s="150"/>
      <c r="D34" s="148"/>
      <c r="E34" s="148"/>
      <c r="F34" s="148"/>
      <c r="I34" s="150"/>
    </row>
    <row r="35" spans="1:9" s="149" customFormat="1" x14ac:dyDescent="0.25">
      <c r="A35" s="150"/>
      <c r="C35" s="150"/>
      <c r="D35" s="148"/>
      <c r="E35" s="148"/>
      <c r="F35" s="148"/>
      <c r="I35" s="150"/>
    </row>
    <row r="36" spans="1:9" s="149" customFormat="1" x14ac:dyDescent="0.25">
      <c r="A36" s="150"/>
      <c r="C36" s="150"/>
      <c r="D36" s="148"/>
      <c r="E36" s="148"/>
      <c r="F36" s="148"/>
      <c r="I36" s="150"/>
    </row>
    <row r="37" spans="1:9" s="149" customFormat="1" x14ac:dyDescent="0.25">
      <c r="A37" s="150"/>
      <c r="C37" s="150"/>
      <c r="I37" s="150"/>
    </row>
    <row r="38" spans="1:9" s="149" customFormat="1" x14ac:dyDescent="0.25">
      <c r="A38" s="150"/>
      <c r="C38" s="150"/>
      <c r="I38" s="150"/>
    </row>
    <row r="39" spans="1:9" s="149" customFormat="1" x14ac:dyDescent="0.25">
      <c r="A39" s="150"/>
      <c r="C39" s="150"/>
      <c r="I39" s="150"/>
    </row>
    <row r="40" spans="1:9" s="149" customFormat="1" x14ac:dyDescent="0.25">
      <c r="A40" s="150"/>
      <c r="C40" s="150"/>
      <c r="I40" s="150"/>
    </row>
    <row r="41" spans="1:9" s="149" customFormat="1" x14ac:dyDescent="0.25">
      <c r="A41" s="150"/>
      <c r="C41" s="150"/>
      <c r="I41" s="150"/>
    </row>
    <row r="42" spans="1:9" s="149" customFormat="1" x14ac:dyDescent="0.25">
      <c r="A42" s="150"/>
      <c r="C42" s="150"/>
      <c r="I42" s="150"/>
    </row>
    <row r="43" spans="1:9" s="149" customFormat="1" x14ac:dyDescent="0.25">
      <c r="A43" s="150"/>
      <c r="C43" s="150"/>
      <c r="I43" s="150"/>
    </row>
    <row r="44" spans="1:9" s="149" customFormat="1" x14ac:dyDescent="0.25">
      <c r="A44" s="150"/>
      <c r="C44" s="150"/>
      <c r="I44" s="150"/>
    </row>
    <row r="45" spans="1:9" s="149" customFormat="1" x14ac:dyDescent="0.25">
      <c r="A45" s="150"/>
      <c r="C45" s="150"/>
      <c r="I45" s="150"/>
    </row>
    <row r="46" spans="1:9" s="149" customFormat="1" x14ac:dyDescent="0.25">
      <c r="A46" s="150"/>
      <c r="C46" s="150"/>
      <c r="I46" s="150"/>
    </row>
    <row r="47" spans="1:9" s="149" customFormat="1" x14ac:dyDescent="0.25">
      <c r="A47" s="150"/>
      <c r="C47" s="150"/>
      <c r="I47" s="150"/>
    </row>
    <row r="48" spans="1:9" s="149" customFormat="1" x14ac:dyDescent="0.25">
      <c r="A48" s="150"/>
      <c r="C48" s="150"/>
      <c r="I48" s="150"/>
    </row>
    <row r="49" spans="1:9" s="149" customFormat="1" x14ac:dyDescent="0.25">
      <c r="A49" s="150"/>
      <c r="I49" s="150"/>
    </row>
    <row r="50" spans="1:9" s="149" customFormat="1" x14ac:dyDescent="0.25">
      <c r="A50" s="150"/>
      <c r="I50" s="150"/>
    </row>
    <row r="51" spans="1:9" s="149" customFormat="1" x14ac:dyDescent="0.25">
      <c r="A51" s="150"/>
      <c r="I51" s="150"/>
    </row>
    <row r="52" spans="1:9" s="149" customFormat="1" x14ac:dyDescent="0.25">
      <c r="A52" s="150"/>
      <c r="I52" s="150"/>
    </row>
  </sheetData>
  <mergeCells count="24">
    <mergeCell ref="A23:E23"/>
    <mergeCell ref="G13:G16"/>
    <mergeCell ref="A17:A19"/>
    <mergeCell ref="C17:C19"/>
    <mergeCell ref="D17:D19"/>
    <mergeCell ref="E17:E19"/>
    <mergeCell ref="F17:F19"/>
    <mergeCell ref="G17:G19"/>
    <mergeCell ref="A13:A16"/>
    <mergeCell ref="C13:C16"/>
    <mergeCell ref="D13:D16"/>
    <mergeCell ref="E13:E16"/>
    <mergeCell ref="F13:F16"/>
    <mergeCell ref="C11:C12"/>
    <mergeCell ref="D11:D12"/>
    <mergeCell ref="E11:E12"/>
    <mergeCell ref="F11:F12"/>
    <mergeCell ref="G11:G12"/>
    <mergeCell ref="G8:G9"/>
    <mergeCell ref="A1:C1"/>
    <mergeCell ref="A8:A9"/>
    <mergeCell ref="B8:B9"/>
    <mergeCell ref="C8:C9"/>
    <mergeCell ref="F8:F9"/>
  </mergeCells>
  <dataValidations count="2">
    <dataValidation type="list" allowBlank="1" showInputMessage="1" showErrorMessage="1" sqref="F17:F19" xr:uid="{00000000-0002-0000-0900-000000000000}">
      <formula1>#REF!</formula1>
    </dataValidation>
    <dataValidation type="list" allowBlank="1" showInputMessage="1" showErrorMessage="1" sqref="F20 F22 F11:F16" xr:uid="{00000000-0002-0000-09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'Formula sheet'!$G$11:$M$11</xm:f>
          </x14:formula1>
          <xm:sqref>H13:H20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92"/>
  <sheetViews>
    <sheetView tabSelected="1" topLeftCell="A40" zoomScale="70" zoomScaleNormal="70" zoomScaleSheetLayoutView="140" workbookViewId="0">
      <selection activeCell="E50" sqref="E50"/>
    </sheetView>
  </sheetViews>
  <sheetFormatPr defaultColWidth="9.140625" defaultRowHeight="15" x14ac:dyDescent="0.25"/>
  <cols>
    <col min="1" max="1" width="9.140625" style="161"/>
    <col min="2" max="2" width="7" style="147" customWidth="1"/>
    <col min="3" max="3" width="87.7109375" style="161" customWidth="1"/>
    <col min="4" max="4" width="10.42578125" style="161" customWidth="1"/>
    <col min="5" max="5" width="128.28515625" style="162" customWidth="1"/>
    <col min="6" max="6" width="12.140625" style="162" customWidth="1"/>
    <col min="7" max="7" width="74.85546875" style="161" customWidth="1"/>
    <col min="8" max="8" width="9.140625" style="161"/>
    <col min="9" max="9" width="9.140625" style="147"/>
    <col min="10" max="16384" width="9.140625" style="161"/>
  </cols>
  <sheetData>
    <row r="1" spans="1:9" s="149" customFormat="1" ht="16.5" x14ac:dyDescent="0.25">
      <c r="B1" s="396" t="s">
        <v>240</v>
      </c>
      <c r="C1" s="396"/>
      <c r="D1" s="396"/>
      <c r="E1" s="261"/>
      <c r="F1" s="261"/>
      <c r="G1" s="262"/>
      <c r="I1" s="150"/>
    </row>
    <row r="2" spans="1:9" s="149" customFormat="1" ht="38.25" customHeight="1" x14ac:dyDescent="0.25">
      <c r="B2" s="396" t="s">
        <v>288</v>
      </c>
      <c r="C2" s="396"/>
      <c r="D2" s="396"/>
      <c r="E2" s="396"/>
      <c r="F2" s="396"/>
      <c r="G2" s="396"/>
      <c r="H2" s="150"/>
    </row>
    <row r="3" spans="1:9" s="163" customFormat="1" ht="17.25" customHeight="1" x14ac:dyDescent="0.25">
      <c r="A3" s="175"/>
      <c r="B3" s="397" t="s">
        <v>83</v>
      </c>
      <c r="C3" s="399" t="s">
        <v>272</v>
      </c>
      <c r="D3" s="370" t="s">
        <v>2</v>
      </c>
      <c r="E3" s="401" t="s">
        <v>273</v>
      </c>
      <c r="F3" s="370"/>
      <c r="G3" s="265"/>
    </row>
    <row r="4" spans="1:9" s="165" customFormat="1" ht="20.25" customHeight="1" x14ac:dyDescent="0.25">
      <c r="A4" s="176"/>
      <c r="B4" s="398"/>
      <c r="C4" s="400" t="s">
        <v>4</v>
      </c>
      <c r="D4" s="371"/>
      <c r="E4" s="402"/>
      <c r="F4" s="371"/>
      <c r="G4" s="265"/>
    </row>
    <row r="5" spans="1:9" s="165" customFormat="1" ht="16.5" customHeight="1" x14ac:dyDescent="0.25">
      <c r="A5" s="176"/>
      <c r="B5" s="269"/>
      <c r="C5" s="270"/>
      <c r="D5" s="271">
        <f>D6+D9+D13+D16+D21+D40+D45+D52+D55</f>
        <v>100</v>
      </c>
      <c r="E5" s="327"/>
      <c r="F5" s="329"/>
      <c r="G5" s="161"/>
    </row>
    <row r="6" spans="1:9" s="165" customFormat="1" ht="14.25" customHeight="1" x14ac:dyDescent="0.25">
      <c r="A6" s="176"/>
      <c r="B6" s="273">
        <v>1</v>
      </c>
      <c r="C6" s="274" t="s">
        <v>281</v>
      </c>
      <c r="D6" s="290">
        <f>D7+D8</f>
        <v>6</v>
      </c>
      <c r="E6" s="309"/>
      <c r="F6" s="309"/>
      <c r="G6" s="161"/>
    </row>
    <row r="7" spans="1:9" s="165" customFormat="1" ht="61.5" customHeight="1" x14ac:dyDescent="0.25">
      <c r="A7" s="176"/>
      <c r="B7" s="305">
        <v>1.2</v>
      </c>
      <c r="C7" s="324" t="s">
        <v>318</v>
      </c>
      <c r="D7" s="308">
        <v>5</v>
      </c>
      <c r="E7" s="330" t="s">
        <v>285</v>
      </c>
      <c r="F7" s="342"/>
      <c r="G7" s="161"/>
    </row>
    <row r="8" spans="1:9" s="165" customFormat="1" ht="75.75" customHeight="1" x14ac:dyDescent="0.25">
      <c r="A8" s="176"/>
      <c r="B8" s="305">
        <v>1.3</v>
      </c>
      <c r="C8" s="324" t="s">
        <v>320</v>
      </c>
      <c r="D8" s="308">
        <v>1</v>
      </c>
      <c r="E8" s="331" t="s">
        <v>319</v>
      </c>
      <c r="F8" s="342"/>
      <c r="G8" s="161"/>
    </row>
    <row r="9" spans="1:9" s="165" customFormat="1" ht="16.5" customHeight="1" x14ac:dyDescent="0.25">
      <c r="A9" s="176"/>
      <c r="B9" s="273">
        <v>2</v>
      </c>
      <c r="C9" s="313" t="s">
        <v>282</v>
      </c>
      <c r="D9" s="290">
        <f>D10+D11+D12</f>
        <v>15</v>
      </c>
      <c r="E9" s="328"/>
      <c r="F9" s="343"/>
      <c r="G9" s="161"/>
    </row>
    <row r="10" spans="1:9" s="165" customFormat="1" ht="31.5" customHeight="1" x14ac:dyDescent="0.25">
      <c r="A10" s="176"/>
      <c r="B10" s="377">
        <v>2.1</v>
      </c>
      <c r="C10" s="380" t="s">
        <v>306</v>
      </c>
      <c r="D10" s="308">
        <v>5</v>
      </c>
      <c r="E10" s="330" t="s">
        <v>297</v>
      </c>
      <c r="F10" s="342"/>
      <c r="G10" s="161"/>
    </row>
    <row r="11" spans="1:9" s="165" customFormat="1" ht="58.5" customHeight="1" x14ac:dyDescent="0.25">
      <c r="A11" s="176"/>
      <c r="B11" s="378"/>
      <c r="C11" s="381"/>
      <c r="D11" s="308">
        <v>5</v>
      </c>
      <c r="E11" s="330" t="s">
        <v>286</v>
      </c>
      <c r="F11" s="342"/>
      <c r="G11" s="161"/>
    </row>
    <row r="12" spans="1:9" s="165" customFormat="1" ht="58.5" customHeight="1" x14ac:dyDescent="0.25">
      <c r="A12" s="176"/>
      <c r="B12" s="379"/>
      <c r="C12" s="381"/>
      <c r="D12" s="308">
        <v>5</v>
      </c>
      <c r="E12" s="330" t="s">
        <v>287</v>
      </c>
      <c r="F12" s="342"/>
      <c r="G12" s="161"/>
    </row>
    <row r="13" spans="1:9" s="165" customFormat="1" ht="15.75" customHeight="1" x14ac:dyDescent="0.25">
      <c r="A13" s="176"/>
      <c r="B13" s="273">
        <v>3</v>
      </c>
      <c r="C13" s="312" t="s">
        <v>283</v>
      </c>
      <c r="D13" s="290">
        <f>D15</f>
        <v>10</v>
      </c>
      <c r="E13" s="328"/>
      <c r="F13" s="343"/>
      <c r="G13" s="161"/>
    </row>
    <row r="14" spans="1:9" s="165" customFormat="1" ht="30" customHeight="1" x14ac:dyDescent="0.25">
      <c r="A14" s="176"/>
      <c r="B14" s="394" t="s">
        <v>301</v>
      </c>
      <c r="C14" s="395"/>
      <c r="D14" s="307"/>
      <c r="E14" s="307"/>
      <c r="F14" s="344"/>
      <c r="G14" s="161"/>
    </row>
    <row r="15" spans="1:9" s="165" customFormat="1" ht="84.75" customHeight="1" x14ac:dyDescent="0.25">
      <c r="A15" s="176"/>
      <c r="B15" s="275">
        <v>3.1</v>
      </c>
      <c r="C15" s="307" t="s">
        <v>279</v>
      </c>
      <c r="D15" s="308">
        <v>10</v>
      </c>
      <c r="E15" s="307" t="s">
        <v>289</v>
      </c>
      <c r="F15" s="304"/>
      <c r="G15" s="161"/>
    </row>
    <row r="16" spans="1:9" s="165" customFormat="1" ht="18" customHeight="1" x14ac:dyDescent="0.25">
      <c r="A16" s="176"/>
      <c r="B16" s="273">
        <v>4</v>
      </c>
      <c r="C16" s="277" t="s">
        <v>284</v>
      </c>
      <c r="D16" s="290">
        <f>D18</f>
        <v>20</v>
      </c>
      <c r="E16" s="332"/>
      <c r="F16" s="343"/>
      <c r="G16" s="161"/>
    </row>
    <row r="17" spans="1:9" s="165" customFormat="1" ht="25.5" customHeight="1" x14ac:dyDescent="0.25">
      <c r="A17" s="176"/>
      <c r="B17" s="403" t="s">
        <v>290</v>
      </c>
      <c r="C17" s="404"/>
      <c r="D17" s="315"/>
      <c r="E17" s="325"/>
      <c r="F17" s="344"/>
      <c r="G17" s="161"/>
    </row>
    <row r="18" spans="1:9" s="165" customFormat="1" ht="120" customHeight="1" x14ac:dyDescent="0.25">
      <c r="A18" s="177"/>
      <c r="B18" s="372">
        <v>4.0999999999999996</v>
      </c>
      <c r="C18" s="387" t="s">
        <v>321</v>
      </c>
      <c r="D18" s="408">
        <v>20</v>
      </c>
      <c r="E18" s="325" t="s">
        <v>305</v>
      </c>
      <c r="F18" s="304"/>
      <c r="G18" s="161"/>
    </row>
    <row r="19" spans="1:9" s="165" customFormat="1" ht="68.25" customHeight="1" x14ac:dyDescent="0.25">
      <c r="A19" s="177"/>
      <c r="B19" s="373"/>
      <c r="C19" s="388"/>
      <c r="D19" s="409"/>
      <c r="E19" s="325" t="s">
        <v>322</v>
      </c>
      <c r="F19" s="304"/>
      <c r="G19" s="161"/>
    </row>
    <row r="20" spans="1:9" s="165" customFormat="1" ht="75.75" customHeight="1" x14ac:dyDescent="0.25">
      <c r="A20" s="177"/>
      <c r="B20" s="374"/>
      <c r="C20" s="389"/>
      <c r="D20" s="410"/>
      <c r="E20" s="333" t="s">
        <v>298</v>
      </c>
      <c r="F20" s="304"/>
      <c r="G20" s="161"/>
    </row>
    <row r="21" spans="1:9" ht="15" customHeight="1" x14ac:dyDescent="0.25">
      <c r="A21" s="177"/>
      <c r="B21" s="281">
        <v>5</v>
      </c>
      <c r="C21" s="277" t="s">
        <v>212</v>
      </c>
      <c r="D21" s="290">
        <f>D23+D29+D35</f>
        <v>15</v>
      </c>
      <c r="E21" s="332"/>
      <c r="F21" s="343"/>
      <c r="I21" s="161"/>
    </row>
    <row r="22" spans="1:9" ht="59.25" customHeight="1" x14ac:dyDescent="0.25">
      <c r="A22" s="179"/>
      <c r="B22" s="385" t="s">
        <v>292</v>
      </c>
      <c r="C22" s="386"/>
      <c r="D22" s="296"/>
      <c r="E22" s="320" t="s">
        <v>327</v>
      </c>
      <c r="F22" s="344"/>
      <c r="I22" s="161"/>
    </row>
    <row r="23" spans="1:9" ht="123" customHeight="1" x14ac:dyDescent="0.25">
      <c r="A23" s="179"/>
      <c r="B23" s="372">
        <v>5.0999999999999996</v>
      </c>
      <c r="C23" s="387" t="s">
        <v>323</v>
      </c>
      <c r="D23" s="302">
        <v>5</v>
      </c>
      <c r="E23" s="320" t="s">
        <v>291</v>
      </c>
      <c r="F23" s="304"/>
      <c r="I23" s="161"/>
    </row>
    <row r="24" spans="1:9" s="180" customFormat="1" ht="122.25" customHeight="1" x14ac:dyDescent="0.25">
      <c r="A24" s="179"/>
      <c r="B24" s="373"/>
      <c r="C24" s="388"/>
      <c r="D24" s="302">
        <v>4</v>
      </c>
      <c r="E24" s="320" t="s">
        <v>312</v>
      </c>
      <c r="F24" s="304"/>
      <c r="G24" s="161"/>
    </row>
    <row r="25" spans="1:9" s="180" customFormat="1" ht="105.75" customHeight="1" x14ac:dyDescent="0.25">
      <c r="A25" s="177"/>
      <c r="B25" s="373"/>
      <c r="C25" s="388"/>
      <c r="D25" s="302">
        <v>3</v>
      </c>
      <c r="E25" s="320" t="s">
        <v>313</v>
      </c>
      <c r="F25" s="304"/>
      <c r="G25" s="161"/>
    </row>
    <row r="26" spans="1:9" s="180" customFormat="1" ht="128.25" customHeight="1" x14ac:dyDescent="0.25">
      <c r="A26" s="161"/>
      <c r="B26" s="373"/>
      <c r="C26" s="388"/>
      <c r="D26" s="302">
        <v>2</v>
      </c>
      <c r="E26" s="320" t="s">
        <v>326</v>
      </c>
      <c r="F26" s="304"/>
      <c r="G26" s="161"/>
    </row>
    <row r="27" spans="1:9" s="180" customFormat="1" ht="124.5" customHeight="1" x14ac:dyDescent="0.25">
      <c r="A27" s="149"/>
      <c r="B27" s="374"/>
      <c r="C27" s="388"/>
      <c r="D27" s="302">
        <v>1</v>
      </c>
      <c r="E27" s="320" t="s">
        <v>314</v>
      </c>
      <c r="F27" s="304"/>
      <c r="G27" s="161"/>
    </row>
    <row r="28" spans="1:9" ht="59.25" customHeight="1" x14ac:dyDescent="0.25">
      <c r="A28" s="149"/>
      <c r="B28" s="372">
        <v>5.2</v>
      </c>
      <c r="C28" s="388"/>
      <c r="D28" s="303"/>
      <c r="E28" s="320" t="s">
        <v>328</v>
      </c>
      <c r="F28" s="304"/>
      <c r="I28" s="161"/>
    </row>
    <row r="29" spans="1:9" ht="102" customHeight="1" x14ac:dyDescent="0.25">
      <c r="A29" s="149"/>
      <c r="B29" s="373"/>
      <c r="C29" s="388"/>
      <c r="D29" s="303">
        <v>5</v>
      </c>
      <c r="E29" s="320" t="s">
        <v>310</v>
      </c>
      <c r="F29" s="304"/>
      <c r="I29" s="161"/>
    </row>
    <row r="30" spans="1:9" s="149" customFormat="1" ht="99" customHeight="1" x14ac:dyDescent="0.25">
      <c r="B30" s="373"/>
      <c r="C30" s="388"/>
      <c r="D30" s="303">
        <v>4</v>
      </c>
      <c r="E30" s="320" t="s">
        <v>311</v>
      </c>
      <c r="F30" s="304"/>
      <c r="G30" s="161"/>
    </row>
    <row r="31" spans="1:9" s="149" customFormat="1" ht="107.25" customHeight="1" x14ac:dyDescent="0.25">
      <c r="B31" s="373"/>
      <c r="C31" s="388"/>
      <c r="D31" s="303">
        <v>3</v>
      </c>
      <c r="E31" s="320" t="s">
        <v>315</v>
      </c>
      <c r="F31" s="304"/>
      <c r="G31" s="161"/>
    </row>
    <row r="32" spans="1:9" s="149" customFormat="1" ht="132.75" customHeight="1" x14ac:dyDescent="0.25">
      <c r="B32" s="373"/>
      <c r="C32" s="388"/>
      <c r="D32" s="303">
        <v>2</v>
      </c>
      <c r="E32" s="320" t="s">
        <v>325</v>
      </c>
      <c r="F32" s="304"/>
      <c r="G32" s="161"/>
    </row>
    <row r="33" spans="1:9" s="149" customFormat="1" ht="126" customHeight="1" x14ac:dyDescent="0.25">
      <c r="B33" s="374"/>
      <c r="C33" s="389"/>
      <c r="D33" s="314">
        <v>1</v>
      </c>
      <c r="E33" s="331" t="s">
        <v>324</v>
      </c>
      <c r="F33" s="304"/>
      <c r="G33" s="161"/>
    </row>
    <row r="34" spans="1:9" s="149" customFormat="1" ht="40.5" customHeight="1" x14ac:dyDescent="0.25">
      <c r="B34" s="372">
        <v>5.3</v>
      </c>
      <c r="C34" s="405" t="s">
        <v>280</v>
      </c>
      <c r="D34" s="304"/>
      <c r="E34" s="331" t="s">
        <v>302</v>
      </c>
      <c r="F34" s="344"/>
      <c r="G34" s="161"/>
    </row>
    <row r="35" spans="1:9" s="149" customFormat="1" ht="94.5" customHeight="1" x14ac:dyDescent="0.25">
      <c r="B35" s="390"/>
      <c r="C35" s="406"/>
      <c r="D35" s="304">
        <v>5</v>
      </c>
      <c r="E35" s="331" t="s">
        <v>338</v>
      </c>
      <c r="F35" s="304"/>
      <c r="G35" s="161"/>
    </row>
    <row r="36" spans="1:9" s="149" customFormat="1" ht="102.75" customHeight="1" x14ac:dyDescent="0.25">
      <c r="B36" s="390"/>
      <c r="C36" s="406"/>
      <c r="D36" s="304">
        <v>4</v>
      </c>
      <c r="E36" s="331" t="s">
        <v>339</v>
      </c>
      <c r="F36" s="304"/>
      <c r="G36" s="161"/>
    </row>
    <row r="37" spans="1:9" s="149" customFormat="1" ht="102" customHeight="1" x14ac:dyDescent="0.25">
      <c r="B37" s="390"/>
      <c r="C37" s="406"/>
      <c r="D37" s="304">
        <v>3</v>
      </c>
      <c r="E37" s="331" t="s">
        <v>340</v>
      </c>
      <c r="F37" s="304"/>
      <c r="G37" s="161"/>
    </row>
    <row r="38" spans="1:9" s="149" customFormat="1" ht="129" customHeight="1" x14ac:dyDescent="0.25">
      <c r="A38" s="298"/>
      <c r="B38" s="390"/>
      <c r="C38" s="406"/>
      <c r="D38" s="304">
        <v>2</v>
      </c>
      <c r="E38" s="331" t="s">
        <v>316</v>
      </c>
      <c r="F38" s="304"/>
      <c r="G38" s="161"/>
    </row>
    <row r="39" spans="1:9" s="149" customFormat="1" ht="114" customHeight="1" x14ac:dyDescent="0.25">
      <c r="A39" s="298"/>
      <c r="B39" s="391"/>
      <c r="C39" s="407"/>
      <c r="D39" s="304">
        <v>1</v>
      </c>
      <c r="E39" s="331" t="s">
        <v>317</v>
      </c>
      <c r="F39" s="304"/>
      <c r="G39" s="161"/>
    </row>
    <row r="40" spans="1:9" s="149" customFormat="1" ht="24.75" customHeight="1" x14ac:dyDescent="0.25">
      <c r="A40" s="298"/>
      <c r="B40" s="306">
        <v>6</v>
      </c>
      <c r="C40" s="277" t="s">
        <v>214</v>
      </c>
      <c r="D40" s="309">
        <f>D41</f>
        <v>8</v>
      </c>
      <c r="E40" s="334"/>
      <c r="F40" s="345"/>
      <c r="G40" s="161"/>
    </row>
    <row r="41" spans="1:9" ht="49.5" customHeight="1" x14ac:dyDescent="0.25">
      <c r="A41" s="298"/>
      <c r="B41" s="372">
        <v>6.1</v>
      </c>
      <c r="C41" s="382" t="s">
        <v>329</v>
      </c>
      <c r="D41" s="408">
        <v>8</v>
      </c>
      <c r="E41" s="335" t="s">
        <v>309</v>
      </c>
      <c r="F41" s="304"/>
      <c r="I41" s="161"/>
    </row>
    <row r="42" spans="1:9" ht="49.5" customHeight="1" x14ac:dyDescent="0.25">
      <c r="A42" s="298"/>
      <c r="B42" s="373"/>
      <c r="C42" s="383"/>
      <c r="D42" s="409"/>
      <c r="E42" s="335" t="s">
        <v>295</v>
      </c>
      <c r="F42" s="304"/>
      <c r="I42" s="161"/>
    </row>
    <row r="43" spans="1:9" ht="49.5" customHeight="1" x14ac:dyDescent="0.25">
      <c r="A43" s="298"/>
      <c r="B43" s="373"/>
      <c r="C43" s="383"/>
      <c r="D43" s="409"/>
      <c r="E43" s="335" t="s">
        <v>296</v>
      </c>
      <c r="F43" s="304"/>
      <c r="I43" s="161"/>
    </row>
    <row r="44" spans="1:9" ht="49.5" customHeight="1" x14ac:dyDescent="0.25">
      <c r="A44" s="177"/>
      <c r="B44" s="374"/>
      <c r="C44" s="384"/>
      <c r="D44" s="410"/>
      <c r="E44" s="335" t="s">
        <v>300</v>
      </c>
      <c r="F44" s="304"/>
      <c r="I44" s="161"/>
    </row>
    <row r="45" spans="1:9" ht="19.5" customHeight="1" x14ac:dyDescent="0.25">
      <c r="A45" s="177"/>
      <c r="B45" s="306">
        <v>7</v>
      </c>
      <c r="C45" s="277" t="s">
        <v>217</v>
      </c>
      <c r="D45" s="309">
        <f>D48+D50+D51</f>
        <v>13</v>
      </c>
      <c r="E45" s="336"/>
      <c r="F45" s="345"/>
      <c r="I45" s="161"/>
    </row>
    <row r="46" spans="1:9" ht="34.9" customHeight="1" x14ac:dyDescent="0.25">
      <c r="A46" s="177"/>
      <c r="C46" s="301" t="s">
        <v>299</v>
      </c>
      <c r="D46" s="297"/>
      <c r="E46" s="337"/>
      <c r="F46" s="344"/>
      <c r="I46" s="161"/>
    </row>
    <row r="47" spans="1:9" ht="19.5" customHeight="1" x14ac:dyDescent="0.25">
      <c r="A47" s="177"/>
      <c r="B47" s="375" t="s">
        <v>278</v>
      </c>
      <c r="C47" s="376"/>
      <c r="D47" s="289"/>
      <c r="E47" s="338"/>
      <c r="F47" s="344"/>
      <c r="I47" s="161"/>
    </row>
    <row r="48" spans="1:9" ht="56.25" customHeight="1" x14ac:dyDescent="0.25">
      <c r="A48" s="177"/>
      <c r="B48" s="280">
        <v>7.1</v>
      </c>
      <c r="C48" s="319" t="s">
        <v>330</v>
      </c>
      <c r="D48" s="314">
        <v>5</v>
      </c>
      <c r="E48" s="339" t="s">
        <v>331</v>
      </c>
      <c r="F48" s="344"/>
      <c r="I48" s="161"/>
    </row>
    <row r="49" spans="1:9" ht="20.25" customHeight="1" x14ac:dyDescent="0.25">
      <c r="A49" s="177"/>
      <c r="B49" s="375" t="s">
        <v>303</v>
      </c>
      <c r="C49" s="376"/>
      <c r="D49" s="288"/>
      <c r="E49" s="338"/>
      <c r="F49" s="344"/>
      <c r="I49" s="161"/>
    </row>
    <row r="50" spans="1:9" ht="92.25" customHeight="1" x14ac:dyDescent="0.25">
      <c r="A50" s="177"/>
      <c r="B50" s="280">
        <v>7.2</v>
      </c>
      <c r="C50" s="321" t="s">
        <v>333</v>
      </c>
      <c r="D50" s="310">
        <v>5</v>
      </c>
      <c r="E50" s="340" t="s">
        <v>332</v>
      </c>
      <c r="F50" s="344"/>
      <c r="I50" s="161"/>
    </row>
    <row r="51" spans="1:9" ht="51" customHeight="1" x14ac:dyDescent="0.25">
      <c r="A51" s="177"/>
      <c r="B51" s="280">
        <v>7.3</v>
      </c>
      <c r="C51" s="285" t="s">
        <v>334</v>
      </c>
      <c r="D51" s="314">
        <v>3</v>
      </c>
      <c r="E51" s="340" t="s">
        <v>335</v>
      </c>
      <c r="F51" s="344"/>
      <c r="I51" s="161"/>
    </row>
    <row r="52" spans="1:9" ht="20.25" customHeight="1" x14ac:dyDescent="0.25">
      <c r="A52" s="177"/>
      <c r="B52" s="306">
        <v>8</v>
      </c>
      <c r="C52" s="277" t="s">
        <v>171</v>
      </c>
      <c r="D52" s="309">
        <f>D54</f>
        <v>10</v>
      </c>
      <c r="E52" s="341"/>
      <c r="F52" s="345"/>
      <c r="I52" s="161"/>
    </row>
    <row r="53" spans="1:9" ht="23.25" customHeight="1" x14ac:dyDescent="0.25">
      <c r="A53" s="177"/>
      <c r="B53" s="385" t="s">
        <v>336</v>
      </c>
      <c r="C53" s="386"/>
      <c r="D53" s="282"/>
      <c r="E53" s="320"/>
      <c r="F53" s="344"/>
      <c r="I53" s="161"/>
    </row>
    <row r="54" spans="1:9" ht="113.45" customHeight="1" x14ac:dyDescent="0.25">
      <c r="A54" s="177"/>
      <c r="B54" s="275">
        <v>8.1</v>
      </c>
      <c r="C54" s="322" t="s">
        <v>304</v>
      </c>
      <c r="D54" s="311">
        <v>10</v>
      </c>
      <c r="E54" s="340" t="s">
        <v>337</v>
      </c>
      <c r="F54" s="344"/>
      <c r="I54" s="161"/>
    </row>
    <row r="55" spans="1:9" ht="22.5" customHeight="1" x14ac:dyDescent="0.25">
      <c r="A55" s="177"/>
      <c r="B55" s="281">
        <v>9</v>
      </c>
      <c r="C55" s="277" t="s">
        <v>307</v>
      </c>
      <c r="D55" s="309">
        <f>D57</f>
        <v>3</v>
      </c>
      <c r="E55" s="341"/>
      <c r="F55" s="345"/>
      <c r="I55" s="161"/>
    </row>
    <row r="56" spans="1:9" ht="32.25" customHeight="1" x14ac:dyDescent="0.25">
      <c r="A56" s="177"/>
      <c r="B56" s="392" t="s">
        <v>293</v>
      </c>
      <c r="C56" s="393"/>
      <c r="D56" s="282"/>
      <c r="E56" s="320"/>
      <c r="F56" s="344"/>
      <c r="I56" s="161"/>
    </row>
    <row r="57" spans="1:9" ht="81.75" customHeight="1" x14ac:dyDescent="0.25">
      <c r="A57" s="177"/>
      <c r="B57" s="275">
        <v>9.1</v>
      </c>
      <c r="C57" s="323" t="s">
        <v>294</v>
      </c>
      <c r="D57" s="311">
        <v>3</v>
      </c>
      <c r="E57" s="331" t="s">
        <v>308</v>
      </c>
      <c r="F57" s="344"/>
      <c r="I57" s="161"/>
    </row>
    <row r="58" spans="1:9" ht="32.25" customHeight="1" x14ac:dyDescent="0.25">
      <c r="A58" s="181"/>
      <c r="B58" s="300"/>
      <c r="C58" s="299"/>
      <c r="D58" s="287"/>
      <c r="E58" s="338"/>
      <c r="F58" s="344"/>
      <c r="I58" s="161"/>
    </row>
    <row r="59" spans="1:9" ht="31.5" customHeight="1" x14ac:dyDescent="0.25">
      <c r="A59" s="298"/>
      <c r="B59" s="178"/>
      <c r="C59" s="262"/>
      <c r="D59" s="262"/>
      <c r="E59" s="318"/>
      <c r="F59" s="267"/>
      <c r="I59" s="161"/>
    </row>
    <row r="60" spans="1:9" ht="19.5" customHeight="1" x14ac:dyDescent="0.25">
      <c r="A60" s="298"/>
      <c r="B60" s="178"/>
      <c r="C60" s="262"/>
      <c r="D60" s="262"/>
      <c r="E60" s="318"/>
      <c r="F60" s="262"/>
      <c r="I60" s="161"/>
    </row>
    <row r="61" spans="1:9" ht="21.75" customHeight="1" x14ac:dyDescent="0.25">
      <c r="A61" s="317"/>
      <c r="B61" s="178"/>
      <c r="C61" s="262"/>
      <c r="D61" s="262"/>
      <c r="E61" s="262"/>
      <c r="F61" s="261"/>
      <c r="I61" s="161"/>
    </row>
    <row r="62" spans="1:9" s="149" customFormat="1" ht="90" hidden="1" customHeight="1" x14ac:dyDescent="0.25">
      <c r="A62" s="298"/>
      <c r="B62" s="316"/>
      <c r="C62" s="178"/>
      <c r="D62" s="178"/>
      <c r="E62" s="178"/>
      <c r="F62" s="261"/>
      <c r="G62" s="161"/>
    </row>
    <row r="63" spans="1:9" ht="10.5" customHeight="1" x14ac:dyDescent="0.25">
      <c r="B63" s="262"/>
      <c r="C63" s="150"/>
      <c r="D63" s="150"/>
      <c r="E63" s="150"/>
      <c r="F63" s="148"/>
      <c r="I63" s="161"/>
    </row>
    <row r="64" spans="1:9" ht="36.75" customHeight="1" x14ac:dyDescent="0.25">
      <c r="A64" s="149"/>
      <c r="B64" s="149"/>
      <c r="C64" s="326"/>
      <c r="D64" s="150"/>
      <c r="E64" s="326"/>
      <c r="F64" s="149"/>
      <c r="I64" s="161"/>
    </row>
    <row r="65" spans="1:9" s="149" customFormat="1" ht="29.25" customHeight="1" x14ac:dyDescent="0.25">
      <c r="B65" s="150"/>
      <c r="G65" s="161"/>
    </row>
    <row r="66" spans="1:9" ht="27.75" customHeight="1" x14ac:dyDescent="0.25">
      <c r="A66" s="149"/>
      <c r="B66" s="150"/>
      <c r="C66" s="149"/>
      <c r="D66" s="149"/>
      <c r="E66" s="148"/>
      <c r="F66" s="148"/>
      <c r="I66" s="161"/>
    </row>
    <row r="67" spans="1:9" ht="44.25" customHeight="1" x14ac:dyDescent="0.25">
      <c r="A67" s="149"/>
      <c r="B67" s="150"/>
      <c r="C67" s="149"/>
      <c r="D67" s="149"/>
      <c r="E67" s="148"/>
      <c r="F67" s="148"/>
      <c r="G67" s="268"/>
      <c r="I67" s="161"/>
    </row>
    <row r="68" spans="1:9" s="149" customFormat="1" ht="16.5" x14ac:dyDescent="0.25">
      <c r="B68" s="150"/>
      <c r="F68" s="148"/>
      <c r="G68" s="263"/>
    </row>
    <row r="69" spans="1:9" s="149" customFormat="1" ht="44.25" customHeight="1" x14ac:dyDescent="0.25">
      <c r="B69" s="150"/>
      <c r="G69" s="262"/>
      <c r="I69" s="150"/>
    </row>
    <row r="70" spans="1:9" s="149" customFormat="1" ht="52.5" customHeight="1" x14ac:dyDescent="0.25">
      <c r="B70" s="150"/>
      <c r="G70" s="262"/>
      <c r="I70" s="150"/>
    </row>
    <row r="71" spans="1:9" s="149" customFormat="1" x14ac:dyDescent="0.25">
      <c r="B71" s="150"/>
      <c r="I71" s="150"/>
    </row>
    <row r="72" spans="1:9" s="149" customFormat="1" x14ac:dyDescent="0.25">
      <c r="B72" s="150"/>
      <c r="H72" s="150"/>
    </row>
    <row r="73" spans="1:9" s="149" customFormat="1" x14ac:dyDescent="0.25">
      <c r="B73" s="150"/>
      <c r="H73" s="150"/>
    </row>
    <row r="74" spans="1:9" s="149" customFormat="1" x14ac:dyDescent="0.25">
      <c r="B74" s="150"/>
      <c r="I74" s="150"/>
    </row>
    <row r="75" spans="1:9" s="149" customFormat="1" x14ac:dyDescent="0.25">
      <c r="B75" s="150"/>
      <c r="I75" s="150"/>
    </row>
    <row r="76" spans="1:9" s="149" customFormat="1" x14ac:dyDescent="0.25">
      <c r="B76" s="150"/>
      <c r="I76" s="150"/>
    </row>
    <row r="77" spans="1:9" s="149" customFormat="1" x14ac:dyDescent="0.25">
      <c r="B77" s="150"/>
      <c r="I77" s="150"/>
    </row>
    <row r="78" spans="1:9" s="149" customFormat="1" x14ac:dyDescent="0.25">
      <c r="B78" s="150"/>
      <c r="I78" s="150"/>
    </row>
    <row r="79" spans="1:9" s="149" customFormat="1" x14ac:dyDescent="0.25">
      <c r="B79" s="150"/>
      <c r="I79" s="150"/>
    </row>
    <row r="80" spans="1:9" s="149" customFormat="1" x14ac:dyDescent="0.25">
      <c r="B80" s="150"/>
      <c r="I80" s="150"/>
    </row>
    <row r="81" spans="1:9" s="149" customFormat="1" x14ac:dyDescent="0.25">
      <c r="B81" s="150"/>
      <c r="I81" s="150"/>
    </row>
    <row r="82" spans="1:9" s="149" customFormat="1" x14ac:dyDescent="0.25">
      <c r="B82" s="150"/>
      <c r="I82" s="150"/>
    </row>
    <row r="83" spans="1:9" s="149" customFormat="1" x14ac:dyDescent="0.25">
      <c r="B83" s="150"/>
      <c r="I83" s="150"/>
    </row>
    <row r="84" spans="1:9" s="149" customFormat="1" x14ac:dyDescent="0.25">
      <c r="B84" s="150"/>
      <c r="C84" s="161"/>
      <c r="D84" s="161"/>
      <c r="E84" s="162"/>
      <c r="I84" s="150"/>
    </row>
    <row r="85" spans="1:9" s="149" customFormat="1" x14ac:dyDescent="0.25">
      <c r="B85" s="150"/>
      <c r="C85" s="161"/>
      <c r="D85" s="161"/>
      <c r="E85" s="162"/>
      <c r="F85" s="162"/>
      <c r="I85" s="150"/>
    </row>
    <row r="86" spans="1:9" s="149" customFormat="1" x14ac:dyDescent="0.25">
      <c r="B86" s="147"/>
      <c r="C86" s="161"/>
      <c r="D86" s="161"/>
      <c r="E86" s="162"/>
      <c r="F86" s="162"/>
      <c r="I86" s="150"/>
    </row>
    <row r="87" spans="1:9" s="149" customFormat="1" x14ac:dyDescent="0.25">
      <c r="B87" s="147"/>
      <c r="C87" s="161"/>
      <c r="D87" s="161"/>
      <c r="E87" s="162"/>
      <c r="F87" s="162"/>
      <c r="I87" s="150"/>
    </row>
    <row r="88" spans="1:9" s="149" customFormat="1" x14ac:dyDescent="0.25">
      <c r="B88" s="147"/>
      <c r="C88" s="161"/>
      <c r="D88" s="161"/>
      <c r="E88" s="162"/>
      <c r="F88" s="162"/>
      <c r="I88" s="150"/>
    </row>
    <row r="89" spans="1:9" s="149" customFormat="1" x14ac:dyDescent="0.25">
      <c r="A89" s="161"/>
      <c r="B89" s="147"/>
      <c r="C89" s="161"/>
      <c r="D89" s="161"/>
      <c r="E89" s="162"/>
      <c r="F89" s="162"/>
      <c r="I89" s="150"/>
    </row>
    <row r="90" spans="1:9" s="149" customFormat="1" x14ac:dyDescent="0.25">
      <c r="A90" s="161"/>
      <c r="B90" s="147"/>
      <c r="C90" s="161"/>
      <c r="D90" s="161"/>
      <c r="E90" s="162"/>
      <c r="F90" s="162"/>
      <c r="I90" s="150"/>
    </row>
    <row r="91" spans="1:9" s="149" customFormat="1" x14ac:dyDescent="0.25">
      <c r="A91" s="161"/>
      <c r="B91" s="147"/>
      <c r="C91" s="161"/>
      <c r="D91" s="161"/>
      <c r="E91" s="162"/>
      <c r="F91" s="162"/>
      <c r="I91" s="150"/>
    </row>
    <row r="92" spans="1:9" s="149" customFormat="1" x14ac:dyDescent="0.25">
      <c r="A92" s="161"/>
      <c r="B92" s="147"/>
      <c r="C92" s="161"/>
      <c r="D92" s="161"/>
      <c r="E92" s="162"/>
      <c r="F92" s="162"/>
      <c r="I92" s="150"/>
    </row>
  </sheetData>
  <sheetProtection algorithmName="SHA-512" hashValue="jS5SA0fi2I7arqvhJMimQ+odK3VQdKn9yk1MrxV1+fzWYAhH73NXcsjuwaSvuHzrlC4s3P7/bZx2acI8j2e8aA==" saltValue="evapX1FfD2osXXvbitsXEA==" spinCount="100000" sheet="1"/>
  <mergeCells count="27">
    <mergeCell ref="B49:C49"/>
    <mergeCell ref="B56:C56"/>
    <mergeCell ref="B53:C53"/>
    <mergeCell ref="B14:C14"/>
    <mergeCell ref="B1:D1"/>
    <mergeCell ref="B2:G2"/>
    <mergeCell ref="B3:B4"/>
    <mergeCell ref="C3:C4"/>
    <mergeCell ref="D3:D4"/>
    <mergeCell ref="E3:E4"/>
    <mergeCell ref="B17:C17"/>
    <mergeCell ref="C34:C39"/>
    <mergeCell ref="D41:D44"/>
    <mergeCell ref="D18:D20"/>
    <mergeCell ref="B18:B20"/>
    <mergeCell ref="C23:C33"/>
    <mergeCell ref="F3:F4"/>
    <mergeCell ref="B23:B27"/>
    <mergeCell ref="B28:B33"/>
    <mergeCell ref="B47:C47"/>
    <mergeCell ref="B10:B12"/>
    <mergeCell ref="C10:C12"/>
    <mergeCell ref="C41:C44"/>
    <mergeCell ref="B22:C22"/>
    <mergeCell ref="C18:C20"/>
    <mergeCell ref="B41:B44"/>
    <mergeCell ref="B34:B39"/>
  </mergeCells>
  <pageMargins left="0.23622047244094491" right="0.23622047244094491" top="0.74803149606299213" bottom="0.74803149606299213" header="0.31496062992125984" footer="0.31496062992125984"/>
  <pageSetup paperSize="8" scale="27" fitToWidth="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85"/>
  <sheetViews>
    <sheetView view="pageBreakPreview" topLeftCell="A21" zoomScale="60" zoomScaleNormal="70" workbookViewId="0">
      <selection activeCell="F18" sqref="F18"/>
    </sheetView>
  </sheetViews>
  <sheetFormatPr defaultColWidth="9.140625" defaultRowHeight="21" x14ac:dyDescent="0.25"/>
  <cols>
    <col min="1" max="1" width="9.140625" style="189"/>
    <col min="2" max="2" width="9.5703125" style="190" customWidth="1"/>
    <col min="3" max="3" width="92.28515625" style="189" customWidth="1"/>
    <col min="4" max="4" width="12.42578125" style="189" customWidth="1"/>
    <col min="5" max="5" width="60.140625" style="260" customWidth="1"/>
    <col min="6" max="6" width="18.85546875" style="260" customWidth="1"/>
    <col min="7" max="7" width="17" style="260" customWidth="1"/>
    <col min="8" max="8" width="100" style="189" customWidth="1"/>
    <col min="9" max="9" width="9.140625" style="189"/>
    <col min="10" max="10" width="9.140625" style="190"/>
    <col min="11" max="16384" width="9.140625" style="189"/>
  </cols>
  <sheetData>
    <row r="1" spans="1:10" s="184" customFormat="1" x14ac:dyDescent="0.25">
      <c r="B1" s="354" t="s">
        <v>240</v>
      </c>
      <c r="C1" s="354"/>
      <c r="D1" s="354"/>
      <c r="E1" s="185"/>
      <c r="F1" s="185"/>
      <c r="G1" s="185"/>
      <c r="J1" s="186"/>
    </row>
    <row r="2" spans="1:10" s="184" customFormat="1" x14ac:dyDescent="0.25">
      <c r="B2" s="186"/>
      <c r="E2" s="185"/>
      <c r="F2" s="185"/>
      <c r="G2" s="185"/>
      <c r="J2" s="186"/>
    </row>
    <row r="3" spans="1:10" s="184" customFormat="1" ht="38.25" customHeight="1" x14ac:dyDescent="0.25">
      <c r="B3" s="354" t="s">
        <v>202</v>
      </c>
      <c r="C3" s="354"/>
      <c r="D3" s="354"/>
      <c r="E3" s="354"/>
      <c r="F3" s="354"/>
      <c r="G3" s="354"/>
      <c r="H3" s="354"/>
      <c r="I3" s="186"/>
    </row>
    <row r="4" spans="1:10" s="184" customFormat="1" hidden="1" x14ac:dyDescent="0.25">
      <c r="B4" s="182"/>
      <c r="E4" s="182"/>
      <c r="I4" s="186"/>
    </row>
    <row r="5" spans="1:10" s="184" customFormat="1" hidden="1" x14ac:dyDescent="0.25">
      <c r="B5" s="182"/>
      <c r="E5" s="182"/>
      <c r="I5" s="186"/>
    </row>
    <row r="6" spans="1:10" s="187" customFormat="1" ht="33.75" customHeight="1" x14ac:dyDescent="0.35">
      <c r="B6" s="418" t="s">
        <v>200</v>
      </c>
      <c r="C6" s="418"/>
      <c r="D6" s="418"/>
      <c r="E6" s="418"/>
      <c r="F6" s="418"/>
      <c r="J6" s="188"/>
    </row>
    <row r="7" spans="1:10" s="187" customFormat="1" ht="21" customHeight="1" x14ac:dyDescent="0.35">
      <c r="B7" s="183"/>
      <c r="C7" s="183"/>
      <c r="D7" s="183"/>
      <c r="E7" s="183"/>
      <c r="J7" s="188"/>
    </row>
    <row r="8" spans="1:10" ht="25.5" customHeight="1" x14ac:dyDescent="0.25">
      <c r="B8" s="411" t="s">
        <v>269</v>
      </c>
      <c r="C8" s="411"/>
      <c r="D8" s="411"/>
      <c r="E8" s="411"/>
      <c r="F8" s="411"/>
      <c r="G8" s="411"/>
      <c r="H8" s="411"/>
    </row>
    <row r="9" spans="1:10" s="192" customFormat="1" ht="54.75" customHeight="1" x14ac:dyDescent="0.25">
      <c r="A9" s="191"/>
      <c r="B9" s="412" t="s">
        <v>83</v>
      </c>
      <c r="C9" s="414" t="s">
        <v>174</v>
      </c>
      <c r="D9" s="414" t="s">
        <v>2</v>
      </c>
      <c r="E9" s="416" t="s">
        <v>241</v>
      </c>
      <c r="F9" s="414" t="s">
        <v>205</v>
      </c>
      <c r="G9" s="414" t="s">
        <v>204</v>
      </c>
      <c r="H9" s="414" t="s">
        <v>1</v>
      </c>
      <c r="J9" s="193"/>
    </row>
    <row r="10" spans="1:10" s="195" customFormat="1" ht="85.5" customHeight="1" x14ac:dyDescent="0.25">
      <c r="A10" s="194"/>
      <c r="B10" s="413"/>
      <c r="C10" s="415" t="s">
        <v>4</v>
      </c>
      <c r="D10" s="415"/>
      <c r="E10" s="417"/>
      <c r="F10" s="415"/>
      <c r="G10" s="415"/>
      <c r="H10" s="415"/>
      <c r="J10" s="193"/>
    </row>
    <row r="11" spans="1:10" ht="47.25" customHeight="1" x14ac:dyDescent="0.25">
      <c r="A11" s="196"/>
      <c r="B11" s="197">
        <v>1</v>
      </c>
      <c r="C11" s="198" t="s">
        <v>206</v>
      </c>
      <c r="D11" s="199">
        <v>20</v>
      </c>
      <c r="E11" s="200"/>
      <c r="F11" s="201"/>
      <c r="G11" s="201"/>
      <c r="H11" s="202"/>
    </row>
    <row r="12" spans="1:10" ht="30.75" customHeight="1" x14ac:dyDescent="0.25">
      <c r="A12" s="196"/>
      <c r="B12" s="424" t="s">
        <v>208</v>
      </c>
      <c r="C12" s="425"/>
      <c r="D12" s="425"/>
      <c r="E12" s="425"/>
      <c r="F12" s="425"/>
      <c r="G12" s="425"/>
      <c r="H12" s="426"/>
    </row>
    <row r="13" spans="1:10" ht="92.25" customHeight="1" x14ac:dyDescent="0.25">
      <c r="A13" s="196"/>
      <c r="B13" s="203">
        <v>1.1000000000000001</v>
      </c>
      <c r="C13" s="204" t="s">
        <v>230</v>
      </c>
      <c r="D13" s="205">
        <v>10</v>
      </c>
      <c r="E13" s="206" t="s">
        <v>260</v>
      </c>
      <c r="F13" s="207"/>
      <c r="G13" s="208"/>
      <c r="H13" s="203"/>
    </row>
    <row r="14" spans="1:10" ht="79.5" customHeight="1" x14ac:dyDescent="0.25">
      <c r="A14" s="196"/>
      <c r="B14" s="209">
        <v>1.2</v>
      </c>
      <c r="C14" s="210" t="s">
        <v>203</v>
      </c>
      <c r="D14" s="211">
        <v>5</v>
      </c>
      <c r="E14" s="206" t="s">
        <v>261</v>
      </c>
      <c r="F14" s="207"/>
      <c r="G14" s="208"/>
      <c r="H14" s="203"/>
    </row>
    <row r="15" spans="1:10" ht="96.75" customHeight="1" x14ac:dyDescent="0.25">
      <c r="A15" s="196"/>
      <c r="B15" s="209">
        <v>1.3</v>
      </c>
      <c r="C15" s="212" t="s">
        <v>250</v>
      </c>
      <c r="D15" s="205">
        <v>5</v>
      </c>
      <c r="E15" s="206" t="s">
        <v>261</v>
      </c>
      <c r="F15" s="207"/>
      <c r="G15" s="208"/>
      <c r="H15" s="203"/>
    </row>
    <row r="16" spans="1:10" ht="46.5" customHeight="1" x14ac:dyDescent="0.25">
      <c r="A16" s="196"/>
      <c r="B16" s="197">
        <v>2</v>
      </c>
      <c r="C16" s="198" t="s">
        <v>268</v>
      </c>
      <c r="D16" s="199">
        <v>20</v>
      </c>
      <c r="E16" s="213"/>
      <c r="F16" s="201"/>
      <c r="G16" s="201"/>
      <c r="H16" s="202"/>
    </row>
    <row r="17" spans="1:8" ht="33" customHeight="1" x14ac:dyDescent="0.25">
      <c r="A17" s="196"/>
      <c r="B17" s="427" t="s">
        <v>207</v>
      </c>
      <c r="C17" s="428"/>
      <c r="D17" s="428"/>
      <c r="E17" s="428"/>
      <c r="F17" s="428"/>
      <c r="G17" s="428"/>
      <c r="H17" s="429"/>
    </row>
    <row r="18" spans="1:8" ht="75" customHeight="1" x14ac:dyDescent="0.25">
      <c r="A18" s="196"/>
      <c r="B18" s="214">
        <v>2.1</v>
      </c>
      <c r="C18" s="212" t="s">
        <v>249</v>
      </c>
      <c r="D18" s="215">
        <v>3</v>
      </c>
      <c r="E18" s="216" t="s">
        <v>262</v>
      </c>
      <c r="F18" s="217"/>
      <c r="G18" s="208"/>
      <c r="H18" s="203"/>
    </row>
    <row r="19" spans="1:8" ht="75.75" customHeight="1" x14ac:dyDescent="0.25">
      <c r="A19" s="196"/>
      <c r="B19" s="214">
        <v>2.2000000000000002</v>
      </c>
      <c r="C19" s="210" t="s">
        <v>225</v>
      </c>
      <c r="D19" s="215">
        <v>1</v>
      </c>
      <c r="E19" s="216" t="s">
        <v>263</v>
      </c>
      <c r="F19" s="208"/>
      <c r="G19" s="208"/>
      <c r="H19" s="203"/>
    </row>
    <row r="20" spans="1:8" ht="63" customHeight="1" x14ac:dyDescent="0.25">
      <c r="A20" s="196"/>
      <c r="B20" s="214">
        <v>2.2999999999999998</v>
      </c>
      <c r="C20" s="210" t="s">
        <v>226</v>
      </c>
      <c r="D20" s="215">
        <v>1</v>
      </c>
      <c r="E20" s="216" t="s">
        <v>263</v>
      </c>
      <c r="F20" s="208"/>
      <c r="G20" s="208"/>
      <c r="H20" s="203"/>
    </row>
    <row r="21" spans="1:8" ht="65.25" customHeight="1" x14ac:dyDescent="0.25">
      <c r="A21" s="196"/>
      <c r="B21" s="214">
        <v>2.4</v>
      </c>
      <c r="C21" s="210" t="s">
        <v>227</v>
      </c>
      <c r="D21" s="215">
        <v>1</v>
      </c>
      <c r="E21" s="216" t="s">
        <v>263</v>
      </c>
      <c r="F21" s="208"/>
      <c r="G21" s="208"/>
      <c r="H21" s="203"/>
    </row>
    <row r="22" spans="1:8" ht="63.75" customHeight="1" x14ac:dyDescent="0.25">
      <c r="A22" s="196"/>
      <c r="B22" s="214">
        <v>2.5</v>
      </c>
      <c r="C22" s="212" t="s">
        <v>228</v>
      </c>
      <c r="D22" s="215">
        <v>1</v>
      </c>
      <c r="E22" s="216" t="s">
        <v>263</v>
      </c>
      <c r="F22" s="208"/>
      <c r="G22" s="208"/>
      <c r="H22" s="203"/>
    </row>
    <row r="23" spans="1:8" ht="70.5" customHeight="1" x14ac:dyDescent="0.25">
      <c r="A23" s="196"/>
      <c r="B23" s="214">
        <v>2.6</v>
      </c>
      <c r="C23" s="212" t="s">
        <v>229</v>
      </c>
      <c r="D23" s="215">
        <v>1</v>
      </c>
      <c r="E23" s="216" t="s">
        <v>263</v>
      </c>
      <c r="F23" s="208"/>
      <c r="G23" s="208"/>
      <c r="H23" s="203"/>
    </row>
    <row r="24" spans="1:8" ht="65.25" customHeight="1" x14ac:dyDescent="0.25">
      <c r="A24" s="196"/>
      <c r="B24" s="214">
        <v>2.7</v>
      </c>
      <c r="C24" s="212" t="s">
        <v>231</v>
      </c>
      <c r="D24" s="215">
        <v>1</v>
      </c>
      <c r="E24" s="216" t="s">
        <v>263</v>
      </c>
      <c r="F24" s="208"/>
      <c r="G24" s="208"/>
      <c r="H24" s="203"/>
    </row>
    <row r="25" spans="1:8" ht="75.75" customHeight="1" x14ac:dyDescent="0.25">
      <c r="A25" s="196"/>
      <c r="B25" s="214">
        <v>2.8</v>
      </c>
      <c r="C25" s="212" t="s">
        <v>232</v>
      </c>
      <c r="D25" s="215">
        <v>2</v>
      </c>
      <c r="E25" s="216" t="s">
        <v>265</v>
      </c>
      <c r="F25" s="208"/>
      <c r="G25" s="208"/>
      <c r="H25" s="203"/>
    </row>
    <row r="26" spans="1:8" ht="67.5" customHeight="1" x14ac:dyDescent="0.25">
      <c r="A26" s="196"/>
      <c r="B26" s="214">
        <v>2.9</v>
      </c>
      <c r="C26" s="210" t="s">
        <v>251</v>
      </c>
      <c r="D26" s="215">
        <v>1</v>
      </c>
      <c r="E26" s="218" t="s">
        <v>266</v>
      </c>
      <c r="F26" s="208"/>
      <c r="G26" s="208"/>
      <c r="H26" s="203"/>
    </row>
    <row r="27" spans="1:8" ht="87.75" customHeight="1" x14ac:dyDescent="0.25">
      <c r="A27" s="196"/>
      <c r="B27" s="219">
        <v>2.1</v>
      </c>
      <c r="C27" s="210" t="s">
        <v>233</v>
      </c>
      <c r="D27" s="215">
        <v>2</v>
      </c>
      <c r="E27" s="216" t="s">
        <v>265</v>
      </c>
      <c r="F27" s="208"/>
      <c r="G27" s="208"/>
      <c r="H27" s="203"/>
    </row>
    <row r="28" spans="1:8" ht="74.25" customHeight="1" x14ac:dyDescent="0.25">
      <c r="A28" s="196"/>
      <c r="B28" s="214">
        <v>2.11</v>
      </c>
      <c r="C28" s="210" t="s">
        <v>234</v>
      </c>
      <c r="D28" s="215">
        <v>1</v>
      </c>
      <c r="E28" s="218" t="s">
        <v>263</v>
      </c>
      <c r="F28" s="208"/>
      <c r="G28" s="208"/>
      <c r="H28" s="203"/>
    </row>
    <row r="29" spans="1:8" ht="80.25" customHeight="1" x14ac:dyDescent="0.25">
      <c r="A29" s="196"/>
      <c r="B29" s="220">
        <v>2.13</v>
      </c>
      <c r="C29" s="221" t="s">
        <v>252</v>
      </c>
      <c r="D29" s="205">
        <v>1</v>
      </c>
      <c r="E29" s="218" t="s">
        <v>263</v>
      </c>
      <c r="F29" s="208"/>
      <c r="G29" s="222"/>
      <c r="H29" s="223"/>
    </row>
    <row r="30" spans="1:8" ht="75" customHeight="1" x14ac:dyDescent="0.25">
      <c r="A30" s="196"/>
      <c r="B30" s="220">
        <v>2.14</v>
      </c>
      <c r="C30" s="221" t="s">
        <v>253</v>
      </c>
      <c r="D30" s="205">
        <v>1</v>
      </c>
      <c r="E30" s="218" t="s">
        <v>263</v>
      </c>
      <c r="F30" s="208"/>
      <c r="G30" s="222"/>
      <c r="H30" s="223"/>
    </row>
    <row r="31" spans="1:8" ht="65.25" customHeight="1" x14ac:dyDescent="0.25">
      <c r="A31" s="196"/>
      <c r="B31" s="220">
        <v>2.15</v>
      </c>
      <c r="C31" s="221" t="s">
        <v>235</v>
      </c>
      <c r="D31" s="205">
        <v>1</v>
      </c>
      <c r="E31" s="218" t="s">
        <v>263</v>
      </c>
      <c r="F31" s="208"/>
      <c r="G31" s="222"/>
      <c r="H31" s="223"/>
    </row>
    <row r="32" spans="1:8" ht="75" customHeight="1" x14ac:dyDescent="0.25">
      <c r="A32" s="196"/>
      <c r="B32" s="220">
        <v>2.16</v>
      </c>
      <c r="C32" s="221" t="s">
        <v>254</v>
      </c>
      <c r="D32" s="205">
        <v>1</v>
      </c>
      <c r="E32" s="218" t="s">
        <v>263</v>
      </c>
      <c r="F32" s="208"/>
      <c r="G32" s="222"/>
      <c r="H32" s="223"/>
    </row>
    <row r="33" spans="1:10" ht="76.5" customHeight="1" x14ac:dyDescent="0.25">
      <c r="A33" s="196"/>
      <c r="B33" s="220">
        <v>2.17</v>
      </c>
      <c r="C33" s="221" t="s">
        <v>267</v>
      </c>
      <c r="D33" s="205">
        <v>1</v>
      </c>
      <c r="E33" s="218" t="s">
        <v>263</v>
      </c>
      <c r="F33" s="224"/>
      <c r="G33" s="222"/>
      <c r="H33" s="223"/>
    </row>
    <row r="34" spans="1:10" ht="41.25" customHeight="1" x14ac:dyDescent="0.25">
      <c r="A34" s="196"/>
      <c r="B34" s="197">
        <v>3</v>
      </c>
      <c r="C34" s="225" t="s">
        <v>209</v>
      </c>
      <c r="D34" s="199">
        <v>15</v>
      </c>
      <c r="E34" s="226"/>
      <c r="F34" s="201"/>
      <c r="G34" s="201"/>
      <c r="H34" s="227"/>
    </row>
    <row r="35" spans="1:10" s="232" customFormat="1" ht="37.5" customHeight="1" x14ac:dyDescent="0.25">
      <c r="A35" s="228"/>
      <c r="B35" s="430" t="s">
        <v>211</v>
      </c>
      <c r="C35" s="431"/>
      <c r="D35" s="229"/>
      <c r="E35" s="229"/>
      <c r="F35" s="229"/>
      <c r="G35" s="230"/>
      <c r="H35" s="231"/>
      <c r="J35" s="233"/>
    </row>
    <row r="36" spans="1:10" ht="74.25" customHeight="1" x14ac:dyDescent="0.25">
      <c r="A36" s="196"/>
      <c r="B36" s="220">
        <v>3.1</v>
      </c>
      <c r="C36" s="234" t="s">
        <v>210</v>
      </c>
      <c r="D36" s="203">
        <v>5</v>
      </c>
      <c r="E36" s="235" t="s">
        <v>242</v>
      </c>
      <c r="F36" s="208"/>
      <c r="G36" s="222"/>
      <c r="H36" s="223"/>
    </row>
    <row r="37" spans="1:10" ht="69.75" customHeight="1" x14ac:dyDescent="0.25">
      <c r="A37" s="236"/>
      <c r="B37" s="237">
        <v>3.2</v>
      </c>
      <c r="C37" s="238" t="s">
        <v>238</v>
      </c>
      <c r="D37" s="203">
        <v>5</v>
      </c>
      <c r="E37" s="235" t="s">
        <v>244</v>
      </c>
      <c r="F37" s="224"/>
      <c r="G37" s="222"/>
      <c r="H37" s="223"/>
    </row>
    <row r="38" spans="1:10" ht="69.75" customHeight="1" x14ac:dyDescent="0.25">
      <c r="A38" s="236"/>
      <c r="B38" s="237">
        <v>3.2</v>
      </c>
      <c r="C38" s="238" t="s">
        <v>255</v>
      </c>
      <c r="D38" s="203">
        <v>5</v>
      </c>
      <c r="E38" s="235" t="s">
        <v>245</v>
      </c>
      <c r="F38" s="224"/>
      <c r="G38" s="222"/>
      <c r="H38" s="223"/>
    </row>
    <row r="39" spans="1:10" ht="41.25" customHeight="1" x14ac:dyDescent="0.25">
      <c r="B39" s="239">
        <v>4</v>
      </c>
      <c r="C39" s="225" t="s">
        <v>212</v>
      </c>
      <c r="D39" s="199">
        <v>13</v>
      </c>
      <c r="E39" s="226"/>
      <c r="F39" s="201"/>
      <c r="G39" s="201"/>
      <c r="H39" s="227"/>
    </row>
    <row r="40" spans="1:10" s="184" customFormat="1" ht="39" customHeight="1" x14ac:dyDescent="0.25">
      <c r="B40" s="427" t="s">
        <v>213</v>
      </c>
      <c r="C40" s="428"/>
      <c r="D40" s="428"/>
      <c r="E40" s="428"/>
      <c r="F40" s="428"/>
      <c r="G40" s="428"/>
      <c r="H40" s="429"/>
      <c r="J40" s="186"/>
    </row>
    <row r="41" spans="1:10" ht="75.75" customHeight="1" x14ac:dyDescent="0.25">
      <c r="A41" s="196"/>
      <c r="B41" s="240">
        <v>4.0999999999999996</v>
      </c>
      <c r="C41" s="241" t="s">
        <v>236</v>
      </c>
      <c r="D41" s="203">
        <v>3</v>
      </c>
      <c r="E41" s="235" t="s">
        <v>246</v>
      </c>
      <c r="F41" s="208"/>
      <c r="G41" s="208"/>
      <c r="H41" s="203"/>
    </row>
    <row r="42" spans="1:10" ht="75" customHeight="1" x14ac:dyDescent="0.25">
      <c r="A42" s="196"/>
      <c r="B42" s="220">
        <v>4.2</v>
      </c>
      <c r="C42" s="242" t="s">
        <v>237</v>
      </c>
      <c r="D42" s="243">
        <v>5</v>
      </c>
      <c r="E42" s="235" t="s">
        <v>242</v>
      </c>
      <c r="F42" s="224"/>
      <c r="G42" s="208"/>
      <c r="H42" s="244"/>
    </row>
    <row r="43" spans="1:10" ht="76.5" customHeight="1" x14ac:dyDescent="0.25">
      <c r="A43" s="196"/>
      <c r="B43" s="220">
        <v>4.3</v>
      </c>
      <c r="C43" s="242" t="s">
        <v>256</v>
      </c>
      <c r="D43" s="243">
        <v>5</v>
      </c>
      <c r="E43" s="235" t="s">
        <v>244</v>
      </c>
      <c r="F43" s="224"/>
      <c r="G43" s="208"/>
      <c r="H43" s="244"/>
    </row>
    <row r="44" spans="1:10" ht="43.5" customHeight="1" x14ac:dyDescent="0.25">
      <c r="A44" s="196"/>
      <c r="B44" s="239">
        <v>5</v>
      </c>
      <c r="C44" s="225" t="s">
        <v>214</v>
      </c>
      <c r="D44" s="239">
        <v>5</v>
      </c>
      <c r="E44" s="226"/>
      <c r="F44" s="201"/>
      <c r="G44" s="201"/>
      <c r="H44" s="227"/>
    </row>
    <row r="45" spans="1:10" ht="33" customHeight="1" x14ac:dyDescent="0.25">
      <c r="A45" s="196"/>
      <c r="B45" s="441" t="s">
        <v>215</v>
      </c>
      <c r="C45" s="442"/>
      <c r="D45" s="442"/>
      <c r="E45" s="442"/>
      <c r="F45" s="442"/>
      <c r="G45" s="442"/>
      <c r="H45" s="443"/>
    </row>
    <row r="46" spans="1:10" ht="77.25" customHeight="1" x14ac:dyDescent="0.25">
      <c r="A46" s="196"/>
      <c r="B46" s="237">
        <v>5.0999999999999996</v>
      </c>
      <c r="C46" s="242" t="s">
        <v>257</v>
      </c>
      <c r="D46" s="203">
        <v>3</v>
      </c>
      <c r="E46" s="235" t="s">
        <v>246</v>
      </c>
      <c r="F46" s="224"/>
      <c r="G46" s="207"/>
      <c r="H46" s="203"/>
    </row>
    <row r="47" spans="1:10" ht="69" customHeight="1" x14ac:dyDescent="0.25">
      <c r="A47" s="196"/>
      <c r="B47" s="237">
        <v>5.2</v>
      </c>
      <c r="C47" s="245" t="s">
        <v>216</v>
      </c>
      <c r="D47" s="203">
        <v>2</v>
      </c>
      <c r="E47" s="235" t="s">
        <v>264</v>
      </c>
      <c r="F47" s="224"/>
      <c r="G47" s="207"/>
      <c r="H47" s="203"/>
    </row>
    <row r="48" spans="1:10" ht="47.25" customHeight="1" x14ac:dyDescent="0.25">
      <c r="A48" s="196"/>
      <c r="B48" s="239">
        <v>6</v>
      </c>
      <c r="C48" s="225" t="s">
        <v>217</v>
      </c>
      <c r="D48" s="239">
        <v>17</v>
      </c>
      <c r="E48" s="226"/>
      <c r="F48" s="201"/>
      <c r="G48" s="201"/>
      <c r="H48" s="227"/>
    </row>
    <row r="49" spans="1:10" ht="39.75" customHeight="1" x14ac:dyDescent="0.25">
      <c r="A49" s="196"/>
      <c r="B49" s="421" t="s">
        <v>218</v>
      </c>
      <c r="C49" s="422"/>
      <c r="D49" s="421"/>
      <c r="E49" s="423"/>
      <c r="F49" s="423"/>
      <c r="G49" s="423"/>
      <c r="H49" s="422"/>
    </row>
    <row r="50" spans="1:10" ht="33.75" customHeight="1" x14ac:dyDescent="0.25">
      <c r="A50" s="196"/>
      <c r="B50" s="438" t="s">
        <v>223</v>
      </c>
      <c r="C50" s="439"/>
      <c r="D50" s="439"/>
      <c r="E50" s="439"/>
      <c r="F50" s="439"/>
      <c r="G50" s="439"/>
      <c r="H50" s="440"/>
    </row>
    <row r="51" spans="1:10" ht="68.25" customHeight="1" x14ac:dyDescent="0.25">
      <c r="A51" s="196"/>
      <c r="B51" s="203">
        <v>6.1</v>
      </c>
      <c r="C51" s="246" t="s">
        <v>219</v>
      </c>
      <c r="D51" s="243">
        <v>4</v>
      </c>
      <c r="E51" s="235" t="s">
        <v>247</v>
      </c>
      <c r="F51" s="224"/>
      <c r="G51" s="208"/>
      <c r="H51" s="244"/>
    </row>
    <row r="52" spans="1:10" ht="72" customHeight="1" x14ac:dyDescent="0.25">
      <c r="A52" s="196"/>
      <c r="B52" s="203">
        <v>6.2</v>
      </c>
      <c r="C52" s="247" t="s">
        <v>220</v>
      </c>
      <c r="D52" s="243">
        <v>3</v>
      </c>
      <c r="E52" s="235" t="s">
        <v>246</v>
      </c>
      <c r="F52" s="224"/>
      <c r="G52" s="208"/>
      <c r="H52" s="244"/>
    </row>
    <row r="53" spans="1:10" ht="33.75" customHeight="1" x14ac:dyDescent="0.25">
      <c r="A53" s="196"/>
      <c r="B53" s="435" t="s">
        <v>222</v>
      </c>
      <c r="C53" s="436"/>
      <c r="D53" s="436"/>
      <c r="E53" s="436"/>
      <c r="F53" s="436"/>
      <c r="G53" s="436"/>
      <c r="H53" s="437"/>
    </row>
    <row r="54" spans="1:10" ht="69.75" customHeight="1" x14ac:dyDescent="0.25">
      <c r="A54" s="196"/>
      <c r="B54" s="203">
        <v>6.3</v>
      </c>
      <c r="C54" s="248" t="s">
        <v>221</v>
      </c>
      <c r="D54" s="203">
        <v>2</v>
      </c>
      <c r="E54" s="235" t="s">
        <v>248</v>
      </c>
      <c r="F54" s="208"/>
      <c r="G54" s="208"/>
      <c r="H54" s="244"/>
    </row>
    <row r="55" spans="1:10" ht="72" customHeight="1" x14ac:dyDescent="0.25">
      <c r="A55" s="196"/>
      <c r="B55" s="244">
        <v>6.4</v>
      </c>
      <c r="C55" s="248" t="s">
        <v>258</v>
      </c>
      <c r="D55" s="203">
        <v>5</v>
      </c>
      <c r="E55" s="235" t="s">
        <v>242</v>
      </c>
      <c r="F55" s="208"/>
      <c r="G55" s="208"/>
      <c r="H55" s="244"/>
    </row>
    <row r="56" spans="1:10" ht="73.5" customHeight="1" x14ac:dyDescent="0.25">
      <c r="A56" s="196"/>
      <c r="B56" s="249">
        <v>6.5</v>
      </c>
      <c r="C56" s="250" t="s">
        <v>239</v>
      </c>
      <c r="D56" s="243">
        <v>3</v>
      </c>
      <c r="E56" s="235" t="s">
        <v>246</v>
      </c>
      <c r="F56" s="208"/>
      <c r="G56" s="208"/>
      <c r="H56" s="249"/>
    </row>
    <row r="57" spans="1:10" ht="49.5" customHeight="1" x14ac:dyDescent="0.25">
      <c r="A57" s="196"/>
      <c r="B57" s="239">
        <v>7</v>
      </c>
      <c r="C57" s="225" t="s">
        <v>171</v>
      </c>
      <c r="D57" s="239">
        <v>10</v>
      </c>
      <c r="E57" s="251"/>
      <c r="F57" s="201"/>
      <c r="G57" s="201"/>
      <c r="H57" s="252"/>
    </row>
    <row r="58" spans="1:10" s="184" customFormat="1" ht="39.75" customHeight="1" x14ac:dyDescent="0.25">
      <c r="A58" s="253"/>
      <c r="B58" s="432" t="s">
        <v>224</v>
      </c>
      <c r="C58" s="433"/>
      <c r="D58" s="433"/>
      <c r="E58" s="433"/>
      <c r="F58" s="433"/>
      <c r="G58" s="433"/>
      <c r="H58" s="434"/>
      <c r="J58" s="186"/>
    </row>
    <row r="59" spans="1:10" ht="108.75" customHeight="1" x14ac:dyDescent="0.25">
      <c r="A59" s="196"/>
      <c r="B59" s="254">
        <v>7.1</v>
      </c>
      <c r="C59" s="255" t="s">
        <v>259</v>
      </c>
      <c r="D59" s="256">
        <v>10</v>
      </c>
      <c r="E59" s="235" t="s">
        <v>243</v>
      </c>
      <c r="F59" s="208"/>
      <c r="G59" s="208"/>
      <c r="H59" s="248"/>
    </row>
    <row r="60" spans="1:10" ht="44.25" customHeight="1" x14ac:dyDescent="0.25">
      <c r="B60" s="419" t="s">
        <v>190</v>
      </c>
      <c r="C60" s="420"/>
      <c r="D60" s="257">
        <f>SUM(D11,D16,D34,D39,D44,D48,D57)</f>
        <v>100</v>
      </c>
      <c r="E60" s="257"/>
      <c r="F60" s="258"/>
      <c r="G60" s="258"/>
      <c r="H60" s="259"/>
    </row>
    <row r="61" spans="1:10" s="184" customFormat="1" x14ac:dyDescent="0.25">
      <c r="E61" s="185"/>
      <c r="F61" s="185"/>
      <c r="G61" s="185"/>
      <c r="J61" s="186"/>
    </row>
    <row r="62" spans="1:10" s="184" customFormat="1" ht="44.25" customHeight="1" x14ac:dyDescent="0.25">
      <c r="C62" s="184" t="s">
        <v>199</v>
      </c>
      <c r="E62" s="185"/>
      <c r="F62" s="185"/>
      <c r="G62" s="185"/>
      <c r="J62" s="186"/>
    </row>
    <row r="63" spans="1:10" s="184" customFormat="1" ht="52.5" customHeight="1" x14ac:dyDescent="0.25">
      <c r="C63" s="184" t="s">
        <v>201</v>
      </c>
      <c r="E63" s="185"/>
      <c r="F63" s="185"/>
      <c r="G63" s="185"/>
      <c r="J63" s="186"/>
    </row>
    <row r="64" spans="1:10" s="184" customFormat="1" x14ac:dyDescent="0.25">
      <c r="E64" s="185"/>
      <c r="F64" s="185"/>
      <c r="G64" s="185"/>
      <c r="J64" s="186"/>
    </row>
    <row r="65" spans="2:10" s="184" customFormat="1" ht="51.75" customHeight="1" x14ac:dyDescent="0.25">
      <c r="B65" s="186"/>
      <c r="C65" s="184" t="s">
        <v>199</v>
      </c>
      <c r="D65" s="186"/>
      <c r="E65" s="185"/>
      <c r="I65" s="186"/>
    </row>
    <row r="66" spans="2:10" s="184" customFormat="1" ht="51" customHeight="1" x14ac:dyDescent="0.25">
      <c r="B66" s="186"/>
      <c r="C66" s="184" t="s">
        <v>201</v>
      </c>
      <c r="D66" s="186"/>
      <c r="E66" s="185"/>
      <c r="I66" s="186"/>
    </row>
    <row r="67" spans="2:10" s="184" customFormat="1" x14ac:dyDescent="0.25">
      <c r="B67" s="186"/>
      <c r="E67" s="185"/>
      <c r="F67" s="185"/>
      <c r="G67" s="185"/>
      <c r="J67" s="186"/>
    </row>
    <row r="68" spans="2:10" s="184" customFormat="1" x14ac:dyDescent="0.25">
      <c r="B68" s="186"/>
      <c r="E68" s="185"/>
      <c r="F68" s="185"/>
      <c r="G68" s="185"/>
      <c r="J68" s="186"/>
    </row>
    <row r="69" spans="2:10" s="184" customFormat="1" x14ac:dyDescent="0.25">
      <c r="B69" s="186"/>
      <c r="C69" s="184" t="s">
        <v>199</v>
      </c>
      <c r="E69" s="185"/>
      <c r="F69" s="185"/>
      <c r="G69" s="185"/>
      <c r="J69" s="186"/>
    </row>
    <row r="70" spans="2:10" s="184" customFormat="1" ht="114.75" customHeight="1" x14ac:dyDescent="0.25">
      <c r="B70" s="186"/>
      <c r="C70" s="184" t="s">
        <v>201</v>
      </c>
      <c r="J70" s="186"/>
    </row>
    <row r="71" spans="2:10" s="184" customFormat="1" x14ac:dyDescent="0.25">
      <c r="B71" s="186"/>
      <c r="J71" s="186"/>
    </row>
    <row r="72" spans="2:10" s="184" customFormat="1" x14ac:dyDescent="0.25">
      <c r="B72" s="186"/>
      <c r="J72" s="186"/>
    </row>
    <row r="73" spans="2:10" s="184" customFormat="1" x14ac:dyDescent="0.25">
      <c r="B73" s="186"/>
      <c r="J73" s="186"/>
    </row>
    <row r="74" spans="2:10" s="184" customFormat="1" x14ac:dyDescent="0.25">
      <c r="B74" s="186"/>
      <c r="J74" s="186"/>
    </row>
    <row r="75" spans="2:10" s="184" customFormat="1" x14ac:dyDescent="0.25">
      <c r="B75" s="186"/>
      <c r="J75" s="186"/>
    </row>
    <row r="76" spans="2:10" s="184" customFormat="1" x14ac:dyDescent="0.25">
      <c r="B76" s="186"/>
      <c r="J76" s="186"/>
    </row>
    <row r="77" spans="2:10" s="184" customFormat="1" x14ac:dyDescent="0.25">
      <c r="B77" s="186"/>
      <c r="J77" s="186"/>
    </row>
    <row r="78" spans="2:10" s="184" customFormat="1" x14ac:dyDescent="0.25">
      <c r="B78" s="186"/>
      <c r="J78" s="186"/>
    </row>
    <row r="79" spans="2:10" s="184" customFormat="1" x14ac:dyDescent="0.25">
      <c r="B79" s="186"/>
      <c r="J79" s="186"/>
    </row>
    <row r="80" spans="2:10" s="184" customFormat="1" x14ac:dyDescent="0.25">
      <c r="B80" s="186"/>
      <c r="J80" s="186"/>
    </row>
    <row r="81" spans="2:10" s="184" customFormat="1" x14ac:dyDescent="0.25">
      <c r="B81" s="186"/>
      <c r="J81" s="186"/>
    </row>
    <row r="82" spans="2:10" s="184" customFormat="1" x14ac:dyDescent="0.25">
      <c r="B82" s="186"/>
      <c r="J82" s="186"/>
    </row>
    <row r="83" spans="2:10" s="184" customFormat="1" x14ac:dyDescent="0.25">
      <c r="B83" s="186"/>
      <c r="J83" s="186"/>
    </row>
    <row r="84" spans="2:10" s="184" customFormat="1" x14ac:dyDescent="0.25">
      <c r="B84" s="186"/>
      <c r="J84" s="186"/>
    </row>
    <row r="85" spans="2:10" s="184" customFormat="1" x14ac:dyDescent="0.25">
      <c r="B85" s="186"/>
      <c r="J85" s="186"/>
    </row>
  </sheetData>
  <mergeCells count="22">
    <mergeCell ref="B60:C60"/>
    <mergeCell ref="B49:C49"/>
    <mergeCell ref="D49:H49"/>
    <mergeCell ref="B12:H12"/>
    <mergeCell ref="B17:H17"/>
    <mergeCell ref="B35:C35"/>
    <mergeCell ref="B40:H40"/>
    <mergeCell ref="B58:H58"/>
    <mergeCell ref="B53:H53"/>
    <mergeCell ref="B50:H50"/>
    <mergeCell ref="B45:H45"/>
    <mergeCell ref="B1:D1"/>
    <mergeCell ref="B8:H8"/>
    <mergeCell ref="B9:B10"/>
    <mergeCell ref="C9:C10"/>
    <mergeCell ref="E9:E10"/>
    <mergeCell ref="F9:F10"/>
    <mergeCell ref="H9:H10"/>
    <mergeCell ref="D9:D10"/>
    <mergeCell ref="G9:G10"/>
    <mergeCell ref="B3:H3"/>
    <mergeCell ref="B6:F6"/>
  </mergeCells>
  <pageMargins left="0.23622047244094491" right="0.23622047244094491" top="0.74803149606299213" bottom="0.74803149606299213" header="0.31496062992125984" footer="0.31496062992125984"/>
  <pageSetup paperSize="8" scale="2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'Formula sheet'!$G$11:$M$11</xm:f>
          </x14:formula1>
          <xm:sqref>I36:I56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7"/>
  <sheetViews>
    <sheetView topLeftCell="B13" workbookViewId="0">
      <selection activeCell="E13" sqref="E13"/>
    </sheetView>
  </sheetViews>
  <sheetFormatPr defaultColWidth="9.140625" defaultRowHeight="15" x14ac:dyDescent="0.25"/>
  <cols>
    <col min="1" max="1" width="9.140625" style="161"/>
    <col min="2" max="2" width="9.5703125" style="147" customWidth="1"/>
    <col min="3" max="3" width="92.28515625" style="161" customWidth="1"/>
    <col min="4" max="4" width="12.28515625" style="161" customWidth="1"/>
    <col min="5" max="5" width="123.42578125" style="162" customWidth="1"/>
    <col min="6" max="6" width="63.42578125" style="162" customWidth="1"/>
    <col min="7" max="7" width="74.85546875" style="161" customWidth="1"/>
    <col min="8" max="8" width="9.140625" style="161"/>
    <col min="9" max="9" width="9.140625" style="147"/>
    <col min="10" max="16384" width="9.140625" style="161"/>
  </cols>
  <sheetData>
    <row r="1" spans="1:9" s="149" customFormat="1" ht="16.5" x14ac:dyDescent="0.25">
      <c r="B1" s="396" t="s">
        <v>240</v>
      </c>
      <c r="C1" s="396"/>
      <c r="D1" s="396"/>
      <c r="E1" s="261"/>
      <c r="F1" s="261"/>
      <c r="G1" s="262"/>
      <c r="I1" s="150"/>
    </row>
    <row r="2" spans="1:9" s="149" customFormat="1" ht="16.5" x14ac:dyDescent="0.25">
      <c r="B2" s="263"/>
      <c r="C2" s="262"/>
      <c r="D2" s="262"/>
      <c r="E2" s="261"/>
      <c r="F2" s="261"/>
      <c r="G2" s="262"/>
      <c r="I2" s="150"/>
    </row>
    <row r="3" spans="1:9" s="149" customFormat="1" ht="38.25" customHeight="1" x14ac:dyDescent="0.25">
      <c r="B3" s="396" t="s">
        <v>270</v>
      </c>
      <c r="C3" s="396"/>
      <c r="D3" s="396"/>
      <c r="E3" s="396"/>
      <c r="F3" s="396"/>
      <c r="G3" s="396"/>
      <c r="H3" s="150"/>
    </row>
    <row r="4" spans="1:9" s="149" customFormat="1" ht="16.5" hidden="1" x14ac:dyDescent="0.25">
      <c r="B4" s="291"/>
      <c r="C4" s="262"/>
      <c r="D4" s="262"/>
      <c r="E4" s="291"/>
      <c r="F4" s="262"/>
      <c r="G4" s="262"/>
      <c r="H4" s="150"/>
    </row>
    <row r="5" spans="1:9" s="149" customFormat="1" ht="16.5" hidden="1" x14ac:dyDescent="0.25">
      <c r="B5" s="291"/>
      <c r="C5" s="262"/>
      <c r="D5" s="262"/>
      <c r="E5" s="291"/>
      <c r="F5" s="262"/>
      <c r="G5" s="262"/>
      <c r="H5" s="150"/>
    </row>
    <row r="6" spans="1:9" s="163" customFormat="1" ht="26.25" customHeight="1" x14ac:dyDescent="0.25">
      <c r="A6" s="175"/>
      <c r="B6" s="397" t="s">
        <v>83</v>
      </c>
      <c r="C6" s="370" t="s">
        <v>272</v>
      </c>
      <c r="D6" s="370" t="s">
        <v>2</v>
      </c>
      <c r="E6" s="399" t="s">
        <v>273</v>
      </c>
      <c r="F6" s="264"/>
      <c r="G6" s="265"/>
    </row>
    <row r="7" spans="1:9" s="165" customFormat="1" ht="4.5" customHeight="1" x14ac:dyDescent="0.25">
      <c r="A7" s="176"/>
      <c r="B7" s="398"/>
      <c r="C7" s="371" t="s">
        <v>4</v>
      </c>
      <c r="D7" s="371"/>
      <c r="E7" s="400"/>
      <c r="F7" s="266"/>
      <c r="G7" s="265"/>
    </row>
    <row r="8" spans="1:9" s="165" customFormat="1" ht="16.5" customHeight="1" x14ac:dyDescent="0.25">
      <c r="A8" s="176"/>
      <c r="B8" s="292"/>
      <c r="C8" s="270"/>
      <c r="D8" s="271"/>
      <c r="E8" s="272"/>
      <c r="F8" s="266"/>
      <c r="G8" s="265"/>
    </row>
    <row r="9" spans="1:9" ht="28.5" customHeight="1" x14ac:dyDescent="0.25">
      <c r="B9" s="281">
        <v>4</v>
      </c>
      <c r="C9" s="277" t="s">
        <v>212</v>
      </c>
      <c r="D9" s="276">
        <f>D11+D12</f>
        <v>15</v>
      </c>
      <c r="E9" s="278"/>
      <c r="F9" s="267"/>
      <c r="G9" s="268"/>
      <c r="I9" s="161"/>
    </row>
    <row r="10" spans="1:9" s="149" customFormat="1" ht="18" customHeight="1" x14ac:dyDescent="0.25">
      <c r="B10" s="385" t="s">
        <v>213</v>
      </c>
      <c r="C10" s="386"/>
      <c r="D10" s="282"/>
      <c r="E10" s="283"/>
      <c r="F10" s="262"/>
      <c r="G10" s="263"/>
    </row>
    <row r="11" spans="1:9" ht="409.5" customHeight="1" x14ac:dyDescent="0.25">
      <c r="A11" s="177"/>
      <c r="B11" s="284">
        <v>4.0999999999999996</v>
      </c>
      <c r="C11" s="377" t="s">
        <v>274</v>
      </c>
      <c r="D11" s="286">
        <v>10</v>
      </c>
      <c r="E11" s="444" t="s">
        <v>276</v>
      </c>
      <c r="F11" s="293"/>
      <c r="G11" s="268" t="s">
        <v>275</v>
      </c>
      <c r="I11" s="161"/>
    </row>
    <row r="12" spans="1:9" ht="300.75" customHeight="1" thickBot="1" x14ac:dyDescent="0.3">
      <c r="A12" s="294"/>
      <c r="B12" s="279"/>
      <c r="C12" s="378"/>
      <c r="D12" s="286">
        <v>5</v>
      </c>
      <c r="E12" s="445"/>
      <c r="F12" s="268" t="s">
        <v>275</v>
      </c>
      <c r="G12" s="268"/>
      <c r="I12" s="161"/>
    </row>
    <row r="13" spans="1:9" ht="343.5" customHeight="1" x14ac:dyDescent="0.25">
      <c r="A13" s="149"/>
      <c r="B13" s="295"/>
      <c r="C13" s="285" t="s">
        <v>271</v>
      </c>
      <c r="D13" s="275">
        <v>5</v>
      </c>
      <c r="E13" s="296" t="s">
        <v>277</v>
      </c>
      <c r="F13" s="267"/>
      <c r="G13" s="268"/>
      <c r="I13" s="161"/>
    </row>
    <row r="14" spans="1:9" s="149" customFormat="1" ht="44.25" customHeight="1" x14ac:dyDescent="0.25">
      <c r="B14" s="262"/>
      <c r="C14" s="262"/>
      <c r="D14" s="262"/>
      <c r="E14" s="261"/>
      <c r="F14" s="261"/>
      <c r="G14" s="262"/>
      <c r="I14" s="150"/>
    </row>
    <row r="15" spans="1:9" s="149" customFormat="1" ht="52.5" customHeight="1" x14ac:dyDescent="0.25">
      <c r="C15" s="178"/>
      <c r="D15" s="178"/>
      <c r="E15" s="148"/>
      <c r="F15" s="261"/>
      <c r="G15" s="262"/>
      <c r="I15" s="150"/>
    </row>
    <row r="16" spans="1:9" s="149" customFormat="1" x14ac:dyDescent="0.25">
      <c r="B16" s="150"/>
      <c r="C16" s="150"/>
      <c r="D16" s="150"/>
      <c r="E16" s="148"/>
      <c r="F16" s="148"/>
      <c r="I16" s="150"/>
    </row>
    <row r="17" spans="2:9" s="149" customFormat="1" x14ac:dyDescent="0.25">
      <c r="B17" s="150"/>
      <c r="C17" s="150"/>
      <c r="D17" s="150"/>
      <c r="E17" s="148"/>
      <c r="H17" s="150"/>
    </row>
    <row r="18" spans="2:9" s="149" customFormat="1" x14ac:dyDescent="0.25">
      <c r="B18" s="150"/>
      <c r="E18" s="148"/>
      <c r="H18" s="150"/>
    </row>
    <row r="19" spans="2:9" s="149" customFormat="1" x14ac:dyDescent="0.25">
      <c r="B19" s="150"/>
      <c r="E19" s="148"/>
      <c r="F19" s="148"/>
      <c r="I19" s="150"/>
    </row>
    <row r="20" spans="2:9" s="149" customFormat="1" x14ac:dyDescent="0.25">
      <c r="B20" s="150"/>
      <c r="E20" s="148"/>
      <c r="F20" s="148"/>
      <c r="I20" s="150"/>
    </row>
    <row r="21" spans="2:9" s="149" customFormat="1" x14ac:dyDescent="0.25">
      <c r="B21" s="150"/>
      <c r="F21" s="148"/>
      <c r="I21" s="150"/>
    </row>
    <row r="22" spans="2:9" s="149" customFormat="1" x14ac:dyDescent="0.25">
      <c r="B22" s="150"/>
      <c r="I22" s="150"/>
    </row>
    <row r="23" spans="2:9" s="149" customFormat="1" x14ac:dyDescent="0.25">
      <c r="B23" s="150"/>
      <c r="I23" s="150"/>
    </row>
    <row r="24" spans="2:9" s="149" customFormat="1" x14ac:dyDescent="0.25">
      <c r="B24" s="150"/>
      <c r="I24" s="150"/>
    </row>
    <row r="25" spans="2:9" s="149" customFormat="1" x14ac:dyDescent="0.25">
      <c r="B25" s="150"/>
      <c r="I25" s="150"/>
    </row>
    <row r="26" spans="2:9" s="149" customFormat="1" x14ac:dyDescent="0.25">
      <c r="B26" s="150"/>
      <c r="I26" s="150"/>
    </row>
    <row r="27" spans="2:9" s="149" customFormat="1" x14ac:dyDescent="0.25">
      <c r="B27" s="150"/>
      <c r="I27" s="150"/>
    </row>
    <row r="28" spans="2:9" s="149" customFormat="1" x14ac:dyDescent="0.25">
      <c r="B28" s="150"/>
      <c r="I28" s="150"/>
    </row>
    <row r="29" spans="2:9" s="149" customFormat="1" x14ac:dyDescent="0.25">
      <c r="B29" s="150"/>
      <c r="I29" s="150"/>
    </row>
    <row r="30" spans="2:9" s="149" customFormat="1" x14ac:dyDescent="0.25">
      <c r="B30" s="150"/>
      <c r="I30" s="150"/>
    </row>
    <row r="31" spans="2:9" s="149" customFormat="1" x14ac:dyDescent="0.25">
      <c r="B31" s="150"/>
      <c r="I31" s="150"/>
    </row>
    <row r="32" spans="2:9" s="149" customFormat="1" x14ac:dyDescent="0.25">
      <c r="B32" s="150"/>
      <c r="I32" s="150"/>
    </row>
    <row r="33" spans="1:9" s="149" customFormat="1" x14ac:dyDescent="0.25">
      <c r="B33" s="150"/>
      <c r="I33" s="150"/>
    </row>
    <row r="34" spans="1:9" s="149" customFormat="1" x14ac:dyDescent="0.25">
      <c r="B34" s="150"/>
      <c r="I34" s="150"/>
    </row>
    <row r="35" spans="1:9" s="149" customFormat="1" x14ac:dyDescent="0.25">
      <c r="B35" s="150"/>
      <c r="I35" s="150"/>
    </row>
    <row r="36" spans="1:9" s="149" customFormat="1" x14ac:dyDescent="0.25">
      <c r="B36" s="150"/>
      <c r="I36" s="150"/>
    </row>
    <row r="37" spans="1:9" s="149" customFormat="1" x14ac:dyDescent="0.25">
      <c r="A37" s="161"/>
      <c r="B37" s="147"/>
      <c r="C37" s="161"/>
      <c r="D37" s="161"/>
      <c r="E37" s="162"/>
      <c r="I37" s="150"/>
    </row>
  </sheetData>
  <mergeCells count="9">
    <mergeCell ref="E11:E12"/>
    <mergeCell ref="C11:C12"/>
    <mergeCell ref="B10:C10"/>
    <mergeCell ref="B1:D1"/>
    <mergeCell ref="B3:G3"/>
    <mergeCell ref="B6:B7"/>
    <mergeCell ref="C6:C7"/>
    <mergeCell ref="D6:D7"/>
    <mergeCell ref="E6:E7"/>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'Formula sheet'!$G$11:$M$11</xm:f>
          </x14:formula1>
          <xm:sqref>F9:F10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94</v>
      </c>
    </row>
    <row r="4" spans="1:10" s="113" customFormat="1" ht="33" customHeight="1" thickBot="1" x14ac:dyDescent="0.35">
      <c r="A4" s="119" t="s">
        <v>160</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100.5" thickBot="1" x14ac:dyDescent="0.3">
      <c r="A9" s="63" t="s">
        <v>32</v>
      </c>
      <c r="B9" s="64" t="s">
        <v>15</v>
      </c>
      <c r="C9" s="63">
        <v>10</v>
      </c>
      <c r="D9" s="103"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123"/>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18</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19</v>
      </c>
      <c r="J18" s="100"/>
    </row>
    <row r="19" spans="1:10" x14ac:dyDescent="0.25">
      <c r="A19" s="46"/>
      <c r="I19" s="6">
        <f>I9+I10+I11+I12+I13+I15+I16+I18</f>
        <v>94</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100-000000000000}">
      <formula1>#REF!</formula1>
    </dataValidation>
    <dataValidation type="list" allowBlank="1" showInputMessage="1" showErrorMessage="1" sqref="I18 I10:I13 I15:I16" xr:uid="{00000000-0002-0000-01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'Formula sheet'!$G$11:$M$11</xm:f>
          </x14:formula1>
          <xm:sqref>K11:K12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94</v>
      </c>
    </row>
    <row r="4" spans="1:10" s="113" customFormat="1" ht="33" customHeight="1" thickBot="1" x14ac:dyDescent="0.35">
      <c r="A4" s="119" t="s">
        <v>161</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123"/>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18</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19</v>
      </c>
      <c r="J18" s="100"/>
    </row>
    <row r="19" spans="1:10" x14ac:dyDescent="0.25">
      <c r="A19" s="46"/>
      <c r="I19" s="6">
        <f>I9+I10+I11+I12+I13+I15+I16+I18</f>
        <v>94</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200-000000000000}">
      <formula1>#REF!</formula1>
    </dataValidation>
    <dataValidation type="list" allowBlank="1" showInputMessage="1" showErrorMessage="1" sqref="I18 I10:I13 I15:I16" xr:uid="{00000000-0002-0000-02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'Formula sheet'!$G$11:$M$11</xm:f>
          </x14:formula1>
          <xm:sqref>K11:K12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94</v>
      </c>
    </row>
    <row r="4" spans="1:10" s="113" customFormat="1" ht="33" customHeight="1" thickBot="1" x14ac:dyDescent="0.35">
      <c r="A4" s="119" t="s">
        <v>162</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71"/>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18</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19</v>
      </c>
      <c r="J18" s="100"/>
    </row>
    <row r="19" spans="1:10" x14ac:dyDescent="0.25">
      <c r="A19" s="46"/>
      <c r="I19" s="6">
        <f>I9+I10+I11+I12+I13+I15+I16+I18</f>
        <v>94</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300-000000000000}">
      <formula1>#REF!</formula1>
    </dataValidation>
    <dataValidation type="list" allowBlank="1" showInputMessage="1" showErrorMessage="1" sqref="I18 I15:I16 I10:I13" xr:uid="{00000000-0002-0000-03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'Formula sheet'!$G$11:$M$11</xm:f>
          </x14:formula1>
          <xm:sqref>K11:K12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76</v>
      </c>
    </row>
    <row r="4" spans="1:10" s="113" customFormat="1" ht="33" customHeight="1" thickBot="1" x14ac:dyDescent="0.35">
      <c r="A4" s="119" t="s">
        <v>163</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71"/>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0</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19</v>
      </c>
      <c r="J18" s="100"/>
    </row>
    <row r="19" spans="1:10" x14ac:dyDescent="0.25">
      <c r="A19" s="46"/>
      <c r="I19" s="6">
        <f>I9+I10+I11+I12+I13+I15+I16+I18</f>
        <v>76</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400-000000000000}">
      <formula1>#REF!</formula1>
    </dataValidation>
    <dataValidation type="list" allowBlank="1" showInputMessage="1" showErrorMessage="1" sqref="I18 I10:I13 I15:I16" xr:uid="{00000000-0002-0000-04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'Formula sheet'!$G$11:$M$11</xm:f>
          </x14:formula1>
          <xm:sqref>K11:K12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97</v>
      </c>
    </row>
    <row r="4" spans="1:10" s="113" customFormat="1" ht="32.450000000000003" customHeight="1" thickBot="1" x14ac:dyDescent="0.35">
      <c r="A4" s="119" t="s">
        <v>164</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71"/>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20</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20</v>
      </c>
      <c r="J18" s="100"/>
    </row>
    <row r="19" spans="1:10" x14ac:dyDescent="0.25">
      <c r="A19" s="46"/>
      <c r="I19" s="6">
        <f>I9+I10+I11+I12+I13+I15+I16+I18</f>
        <v>97</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500-000000000000}">
      <formula1>#REF!</formula1>
    </dataValidation>
    <dataValidation type="list" allowBlank="1" showInputMessage="1" showErrorMessage="1" sqref="I18 I15:I16 I10:I13" xr:uid="{00000000-0002-0000-05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2000000}">
          <x14:formula1>
            <xm:f>'Formula sheet'!$G$11:$M$11</xm:f>
          </x14:formula1>
          <xm:sqref>K11:K12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96</v>
      </c>
    </row>
    <row r="4" spans="1:10" s="113" customFormat="1" ht="33" customHeight="1" thickBot="1" x14ac:dyDescent="0.35">
      <c r="A4" s="119" t="s">
        <v>165</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121"/>
      <c r="J8" s="45"/>
    </row>
    <row r="9" spans="1:10" ht="99.75" x14ac:dyDescent="0.25">
      <c r="A9" s="63" t="s">
        <v>32</v>
      </c>
      <c r="B9" s="64" t="s">
        <v>15</v>
      </c>
      <c r="C9" s="63">
        <v>10</v>
      </c>
      <c r="D9" s="122" t="s">
        <v>157</v>
      </c>
      <c r="E9" s="104" t="s">
        <v>80</v>
      </c>
      <c r="F9" s="104" t="s">
        <v>158</v>
      </c>
      <c r="G9" s="104" t="s">
        <v>119</v>
      </c>
      <c r="H9" s="104" t="s">
        <v>121</v>
      </c>
      <c r="I9" s="65">
        <v>7</v>
      </c>
      <c r="J9" s="66"/>
    </row>
    <row r="10" spans="1:10" ht="142.5" x14ac:dyDescent="0.25">
      <c r="A10" s="67" t="s">
        <v>33</v>
      </c>
      <c r="B10" s="68" t="s">
        <v>29</v>
      </c>
      <c r="C10" s="67">
        <v>5</v>
      </c>
      <c r="D10" s="31" t="s">
        <v>114</v>
      </c>
      <c r="E10" s="105" t="s">
        <v>122</v>
      </c>
      <c r="F10" s="117" t="s">
        <v>153</v>
      </c>
      <c r="G10" s="105" t="s">
        <v>159</v>
      </c>
      <c r="H10" s="116" t="s">
        <v>123</v>
      </c>
      <c r="I10" s="69">
        <v>4</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71"/>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20</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20</v>
      </c>
      <c r="J18" s="100"/>
    </row>
    <row r="19" spans="1:10" x14ac:dyDescent="0.25">
      <c r="A19" s="46"/>
      <c r="I19" s="6">
        <f>I9+I10+I11+I12+I13+I15+I16+I18</f>
        <v>96</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600-000000000000}">
      <formula1>#REF!</formula1>
    </dataValidation>
    <dataValidation type="list" allowBlank="1" showInputMessage="1" showErrorMessage="1" sqref="I18 I10:I13 I15:I16" xr:uid="{00000000-0002-0000-06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2000000}">
          <x14:formula1>
            <xm:f>'Formula sheet'!$G$11:$M$11</xm:f>
          </x14:formula1>
          <xm:sqref>K11:K12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8"/>
  <sheetViews>
    <sheetView topLeftCell="A13" workbookViewId="0">
      <selection activeCell="E15" sqref="E15"/>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97</v>
      </c>
    </row>
    <row r="4" spans="1:10" s="113" customFormat="1" ht="33" customHeight="1" thickBot="1" x14ac:dyDescent="0.35">
      <c r="A4" s="119" t="s">
        <v>166</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71"/>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20</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20</v>
      </c>
      <c r="J18" s="100"/>
    </row>
    <row r="19" spans="1:10" x14ac:dyDescent="0.25">
      <c r="A19" s="46"/>
      <c r="I19" s="6">
        <f>I9+I10+I11+I12+I13+I15+I16+I18</f>
        <v>97</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700-000000000000}">
      <formula1>#REF!</formula1>
    </dataValidation>
    <dataValidation type="list" allowBlank="1" showInputMessage="1" showErrorMessage="1" sqref="I18 I15:I16 I10:I13" xr:uid="{00000000-0002-0000-07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'Formula sheet'!$G$11:$M$11</xm:f>
          </x14:formula1>
          <xm:sqref>K11:K12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8"/>
  <sheetViews>
    <sheetView topLeftCell="A13" workbookViewId="0">
      <selection activeCell="D11" sqref="D11"/>
    </sheetView>
  </sheetViews>
  <sheetFormatPr defaultColWidth="9.140625" defaultRowHeight="15" x14ac:dyDescent="0.25"/>
  <cols>
    <col min="1" max="1" width="9.5703125" style="1" customWidth="1"/>
    <col min="2" max="2" width="64.140625" style="46" customWidth="1"/>
    <col min="3" max="3" width="9" style="46" customWidth="1"/>
    <col min="4" max="4" width="24.7109375" style="5" customWidth="1"/>
    <col min="5" max="5" width="45.140625" style="46" customWidth="1"/>
    <col min="6" max="8" width="45.7109375" style="46" customWidth="1"/>
    <col min="9" max="9" width="21.42578125" style="46" customWidth="1"/>
    <col min="10" max="10" width="34.42578125" style="46" customWidth="1"/>
    <col min="11" max="16384" width="9.140625" style="46"/>
  </cols>
  <sheetData>
    <row r="1" spans="1:10" ht="19.5" thickBot="1" x14ac:dyDescent="0.3">
      <c r="A1" s="4" t="s">
        <v>155</v>
      </c>
      <c r="I1" s="3" t="s">
        <v>6</v>
      </c>
      <c r="J1" s="47"/>
    </row>
    <row r="2" spans="1:10" ht="19.5" thickBot="1" x14ac:dyDescent="0.3">
      <c r="A2" s="4" t="s">
        <v>156</v>
      </c>
      <c r="I2" s="3" t="s">
        <v>7</v>
      </c>
      <c r="J2" s="48"/>
    </row>
    <row r="3" spans="1:10" ht="15.75" thickBot="1" x14ac:dyDescent="0.3">
      <c r="A3" s="3"/>
      <c r="I3" s="3" t="s">
        <v>9</v>
      </c>
      <c r="J3" s="111">
        <f>I19</f>
        <v>97</v>
      </c>
    </row>
    <row r="4" spans="1:10" s="113" customFormat="1" ht="33" customHeight="1" thickBot="1" x14ac:dyDescent="0.35">
      <c r="A4" s="119" t="s">
        <v>167</v>
      </c>
      <c r="D4" s="114"/>
      <c r="I4" s="112" t="s">
        <v>8</v>
      </c>
      <c r="J4" s="115"/>
    </row>
    <row r="5" spans="1:10" ht="15.75" thickBot="1" x14ac:dyDescent="0.3">
      <c r="E5" s="46" t="s">
        <v>13</v>
      </c>
    </row>
    <row r="6" spans="1:10" s="21" customFormat="1" ht="30.75" thickBot="1" x14ac:dyDescent="0.3">
      <c r="A6" s="348" t="s">
        <v>83</v>
      </c>
      <c r="B6" s="346" t="s">
        <v>5</v>
      </c>
      <c r="C6" s="350" t="s">
        <v>2</v>
      </c>
      <c r="D6" s="10" t="s">
        <v>14</v>
      </c>
      <c r="E6" s="346" t="s">
        <v>3</v>
      </c>
      <c r="F6" s="346" t="s">
        <v>54</v>
      </c>
      <c r="G6" s="346" t="s">
        <v>53</v>
      </c>
      <c r="H6" s="346" t="s">
        <v>55</v>
      </c>
      <c r="I6" s="346" t="s">
        <v>0</v>
      </c>
      <c r="J6" s="346" t="s">
        <v>1</v>
      </c>
    </row>
    <row r="7" spans="1:10" s="27" customFormat="1" ht="51.75" thickBot="1" x14ac:dyDescent="0.3">
      <c r="A7" s="349"/>
      <c r="B7" s="347" t="s">
        <v>4</v>
      </c>
      <c r="C7" s="351"/>
      <c r="D7" s="19" t="s">
        <v>120</v>
      </c>
      <c r="E7" s="347"/>
      <c r="F7" s="347"/>
      <c r="G7" s="347"/>
      <c r="H7" s="347"/>
      <c r="I7" s="347"/>
      <c r="J7" s="347"/>
    </row>
    <row r="8" spans="1:10" ht="15.75" thickBot="1" x14ac:dyDescent="0.3">
      <c r="A8" s="40">
        <v>14.1</v>
      </c>
      <c r="B8" s="41" t="s">
        <v>11</v>
      </c>
      <c r="C8" s="2">
        <v>40</v>
      </c>
      <c r="D8" s="42"/>
      <c r="E8" s="43"/>
      <c r="F8" s="39"/>
      <c r="G8" s="44"/>
      <c r="H8" s="44"/>
      <c r="I8" s="44"/>
      <c r="J8" s="45"/>
    </row>
    <row r="9" spans="1:10" ht="99.75" x14ac:dyDescent="0.25">
      <c r="A9" s="63" t="s">
        <v>32</v>
      </c>
      <c r="B9" s="64" t="s">
        <v>15</v>
      </c>
      <c r="C9" s="63">
        <v>10</v>
      </c>
      <c r="D9" s="122" t="s">
        <v>157</v>
      </c>
      <c r="E9" s="104" t="s">
        <v>80</v>
      </c>
      <c r="F9" s="104" t="s">
        <v>158</v>
      </c>
      <c r="G9" s="104" t="s">
        <v>119</v>
      </c>
      <c r="H9" s="104" t="s">
        <v>121</v>
      </c>
      <c r="I9" s="80">
        <v>7</v>
      </c>
      <c r="J9" s="66"/>
    </row>
    <row r="10" spans="1:10" ht="142.5" x14ac:dyDescent="0.25">
      <c r="A10" s="67" t="s">
        <v>33</v>
      </c>
      <c r="B10" s="68" t="s">
        <v>29</v>
      </c>
      <c r="C10" s="67">
        <v>5</v>
      </c>
      <c r="D10" s="31" t="s">
        <v>114</v>
      </c>
      <c r="E10" s="105" t="s">
        <v>122</v>
      </c>
      <c r="F10" s="117" t="s">
        <v>153</v>
      </c>
      <c r="G10" s="105" t="s">
        <v>159</v>
      </c>
      <c r="H10" s="116" t="s">
        <v>123</v>
      </c>
      <c r="I10" s="69">
        <v>5</v>
      </c>
      <c r="J10" s="70"/>
    </row>
    <row r="11" spans="1:10" ht="85.5" x14ac:dyDescent="0.25">
      <c r="A11" s="67" t="s">
        <v>34</v>
      </c>
      <c r="B11" s="68" t="s">
        <v>16</v>
      </c>
      <c r="C11" s="67">
        <v>3</v>
      </c>
      <c r="D11" s="31" t="s">
        <v>111</v>
      </c>
      <c r="E11" s="105" t="s">
        <v>124</v>
      </c>
      <c r="F11" s="105" t="s">
        <v>126</v>
      </c>
      <c r="G11" s="105" t="s">
        <v>125</v>
      </c>
      <c r="H11" s="105" t="s">
        <v>127</v>
      </c>
      <c r="I11" s="69">
        <v>3</v>
      </c>
      <c r="J11" s="70"/>
    </row>
    <row r="12" spans="1:10" ht="99.75" x14ac:dyDescent="0.25">
      <c r="A12" s="67" t="s">
        <v>35</v>
      </c>
      <c r="B12" s="68" t="s">
        <v>129</v>
      </c>
      <c r="C12" s="67">
        <v>20</v>
      </c>
      <c r="D12" s="31" t="s">
        <v>154</v>
      </c>
      <c r="E12" s="105" t="s">
        <v>130</v>
      </c>
      <c r="F12" s="117" t="s">
        <v>133</v>
      </c>
      <c r="G12" s="106" t="s">
        <v>131</v>
      </c>
      <c r="H12" s="106" t="s">
        <v>132</v>
      </c>
      <c r="I12" s="110">
        <v>20</v>
      </c>
      <c r="J12" s="70"/>
    </row>
    <row r="13" spans="1:10" ht="42.75" x14ac:dyDescent="0.25">
      <c r="A13" s="67" t="s">
        <v>36</v>
      </c>
      <c r="B13" s="68" t="s">
        <v>18</v>
      </c>
      <c r="C13" s="67">
        <v>2</v>
      </c>
      <c r="D13" s="31" t="s">
        <v>128</v>
      </c>
      <c r="E13" s="106" t="s">
        <v>134</v>
      </c>
      <c r="F13" s="106" t="s">
        <v>135</v>
      </c>
      <c r="G13" s="106" t="s">
        <v>136</v>
      </c>
      <c r="H13" s="106" t="s">
        <v>137</v>
      </c>
      <c r="I13" s="69">
        <v>2</v>
      </c>
      <c r="J13" s="70"/>
    </row>
    <row r="14" spans="1:10" x14ac:dyDescent="0.25">
      <c r="A14" s="71">
        <v>14.2</v>
      </c>
      <c r="B14" s="71" t="s">
        <v>19</v>
      </c>
      <c r="C14" s="71">
        <v>40</v>
      </c>
      <c r="D14" s="97"/>
      <c r="E14" s="123"/>
      <c r="F14" s="71"/>
      <c r="G14" s="71"/>
      <c r="H14" s="71"/>
      <c r="I14" s="71"/>
      <c r="J14" s="72"/>
    </row>
    <row r="15" spans="1:10" ht="256.5" x14ac:dyDescent="0.25">
      <c r="A15" s="67" t="s">
        <v>37</v>
      </c>
      <c r="B15" s="98" t="s">
        <v>138</v>
      </c>
      <c r="C15" s="67">
        <v>20</v>
      </c>
      <c r="D15" s="31" t="s">
        <v>154</v>
      </c>
      <c r="E15" s="124" t="s">
        <v>139</v>
      </c>
      <c r="F15" s="106" t="s">
        <v>142</v>
      </c>
      <c r="G15" s="106" t="s">
        <v>141</v>
      </c>
      <c r="H15" s="106" t="s">
        <v>140</v>
      </c>
      <c r="I15" s="110">
        <v>20</v>
      </c>
      <c r="J15" s="70"/>
    </row>
    <row r="16" spans="1:10" ht="156.75" x14ac:dyDescent="0.25">
      <c r="A16" s="67" t="s">
        <v>38</v>
      </c>
      <c r="B16" s="98" t="s">
        <v>144</v>
      </c>
      <c r="C16" s="67">
        <v>20</v>
      </c>
      <c r="D16" s="31" t="s">
        <v>154</v>
      </c>
      <c r="E16" s="102" t="s">
        <v>143</v>
      </c>
      <c r="F16" s="102" t="s">
        <v>147</v>
      </c>
      <c r="G16" s="102" t="s">
        <v>146</v>
      </c>
      <c r="H16" s="102" t="s">
        <v>145</v>
      </c>
      <c r="I16" s="109">
        <v>20</v>
      </c>
      <c r="J16" s="70"/>
    </row>
    <row r="17" spans="1:10" x14ac:dyDescent="0.25">
      <c r="A17" s="71">
        <v>14.3</v>
      </c>
      <c r="B17" s="71" t="s">
        <v>22</v>
      </c>
      <c r="C17" s="71">
        <v>20</v>
      </c>
      <c r="D17" s="97"/>
      <c r="E17" s="71"/>
      <c r="F17" s="71"/>
      <c r="G17" s="71"/>
      <c r="H17" s="71"/>
      <c r="I17" s="120"/>
      <c r="J17" s="72"/>
    </row>
    <row r="18" spans="1:10" ht="100.5" thickBot="1" x14ac:dyDescent="0.3">
      <c r="A18" s="101" t="s">
        <v>39</v>
      </c>
      <c r="B18" s="73" t="s">
        <v>148</v>
      </c>
      <c r="C18" s="99">
        <v>20</v>
      </c>
      <c r="D18" s="74" t="s">
        <v>118</v>
      </c>
      <c r="E18" s="73" t="s">
        <v>149</v>
      </c>
      <c r="F18" s="107" t="s">
        <v>152</v>
      </c>
      <c r="G18" s="108" t="s">
        <v>150</v>
      </c>
      <c r="H18" s="73" t="s">
        <v>151</v>
      </c>
      <c r="I18" s="118">
        <v>20</v>
      </c>
      <c r="J18" s="100"/>
    </row>
    <row r="19" spans="1:10" x14ac:dyDescent="0.25">
      <c r="A19" s="46"/>
      <c r="I19" s="6">
        <f>I9+I10+I11+I12+I13+I15+I16+I18</f>
        <v>97</v>
      </c>
    </row>
    <row r="20" spans="1:10" x14ac:dyDescent="0.25">
      <c r="A20" s="46"/>
      <c r="E20" s="46" t="s">
        <v>12</v>
      </c>
    </row>
    <row r="21" spans="1:10" x14ac:dyDescent="0.25">
      <c r="A21" s="46"/>
    </row>
    <row r="22" spans="1:10" x14ac:dyDescent="0.25">
      <c r="A22" s="46"/>
    </row>
    <row r="23" spans="1:10" x14ac:dyDescent="0.25">
      <c r="A23" s="46"/>
    </row>
    <row r="24" spans="1:10" x14ac:dyDescent="0.25">
      <c r="A24" s="46"/>
    </row>
    <row r="25" spans="1:10" x14ac:dyDescent="0.25">
      <c r="C25" s="1"/>
    </row>
    <row r="26" spans="1:10" x14ac:dyDescent="0.25">
      <c r="C26" s="1"/>
    </row>
    <row r="27" spans="1:10" x14ac:dyDescent="0.25">
      <c r="C27" s="1"/>
    </row>
    <row r="28" spans="1:10" x14ac:dyDescent="0.25">
      <c r="C28" s="1"/>
    </row>
    <row r="29" spans="1:10" x14ac:dyDescent="0.25">
      <c r="C29" s="1"/>
    </row>
    <row r="30" spans="1:10" x14ac:dyDescent="0.25">
      <c r="C30" s="1"/>
    </row>
    <row r="31" spans="1:10" x14ac:dyDescent="0.25">
      <c r="C31" s="1"/>
    </row>
    <row r="32" spans="1:10" x14ac:dyDescent="0.25">
      <c r="C32" s="1"/>
    </row>
    <row r="33" spans="1:3" s="46" customFormat="1" x14ac:dyDescent="0.25">
      <c r="A33" s="1"/>
      <c r="C33" s="1"/>
    </row>
    <row r="34" spans="1:3" s="46" customFormat="1" x14ac:dyDescent="0.25">
      <c r="A34" s="1"/>
      <c r="C34" s="1"/>
    </row>
    <row r="35" spans="1:3" s="46" customFormat="1" x14ac:dyDescent="0.25">
      <c r="A35" s="1"/>
      <c r="C35" s="1"/>
    </row>
    <row r="36" spans="1:3" s="46" customFormat="1" x14ac:dyDescent="0.25">
      <c r="A36" s="1"/>
      <c r="C36" s="1"/>
    </row>
    <row r="37" spans="1:3" s="46" customFormat="1" x14ac:dyDescent="0.25">
      <c r="A37" s="1"/>
      <c r="C37" s="1"/>
    </row>
    <row r="38" spans="1:3" s="46" customFormat="1" x14ac:dyDescent="0.25">
      <c r="A38" s="1"/>
      <c r="C38" s="1"/>
    </row>
    <row r="39" spans="1:3" s="46" customFormat="1" x14ac:dyDescent="0.25">
      <c r="A39" s="1"/>
      <c r="C39" s="1"/>
    </row>
    <row r="40" spans="1:3" s="46" customFormat="1" x14ac:dyDescent="0.25">
      <c r="A40" s="1"/>
      <c r="C40" s="1"/>
    </row>
    <row r="41" spans="1:3" s="46" customFormat="1" x14ac:dyDescent="0.25">
      <c r="A41" s="1"/>
      <c r="C41" s="1"/>
    </row>
    <row r="42" spans="1:3" s="46" customFormat="1" x14ac:dyDescent="0.25">
      <c r="A42" s="1"/>
      <c r="C42" s="1"/>
    </row>
    <row r="43" spans="1:3" s="46" customFormat="1" x14ac:dyDescent="0.25">
      <c r="A43" s="1"/>
      <c r="C43" s="1"/>
    </row>
    <row r="44" spans="1:3" s="46" customFormat="1" x14ac:dyDescent="0.25">
      <c r="A44" s="1"/>
      <c r="C44" s="1"/>
    </row>
    <row r="45" spans="1:3" s="46" customFormat="1" x14ac:dyDescent="0.25">
      <c r="A45" s="1"/>
    </row>
    <row r="46" spans="1:3" s="46" customFormat="1" x14ac:dyDescent="0.25">
      <c r="A46" s="1"/>
    </row>
    <row r="47" spans="1:3" s="46" customFormat="1" x14ac:dyDescent="0.25">
      <c r="A47" s="1"/>
    </row>
    <row r="48" spans="1:3" s="46" customFormat="1" x14ac:dyDescent="0.25">
      <c r="A48" s="1"/>
    </row>
  </sheetData>
  <mergeCells count="9">
    <mergeCell ref="H6:H7"/>
    <mergeCell ref="I6:I7"/>
    <mergeCell ref="J6:J7"/>
    <mergeCell ref="A6:A7"/>
    <mergeCell ref="B6:B7"/>
    <mergeCell ref="C6:C7"/>
    <mergeCell ref="E6:E7"/>
    <mergeCell ref="F6:F7"/>
    <mergeCell ref="G6:G7"/>
  </mergeCells>
  <dataValidations count="2">
    <dataValidation type="list" allowBlank="1" showInputMessage="1" showErrorMessage="1" sqref="I9" xr:uid="{00000000-0002-0000-0800-000000000000}">
      <formula1>#REF!</formula1>
    </dataValidation>
    <dataValidation type="list" allowBlank="1" showInputMessage="1" showErrorMessage="1" sqref="I18 I10:I13 I15:I16" xr:uid="{00000000-0002-0000-0800-000001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'Formula sheet'!$G$11:$M$11</xm:f>
          </x14:formula1>
          <xm:sqref>K11:K12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BAA35674715A4D9D45FC30D7412A45" ma:contentTypeVersion="14" ma:contentTypeDescription="Create a new document." ma:contentTypeScope="" ma:versionID="9806edd9c7bbe4f63e7c66f781cadc07">
  <xsd:schema xmlns:xsd="http://www.w3.org/2001/XMLSchema" xmlns:xs="http://www.w3.org/2001/XMLSchema" xmlns:p="http://schemas.microsoft.com/office/2006/metadata/properties" xmlns:ns3="f8b573b7-45fa-4a86-997e-75fc57356e4c" xmlns:ns4="0af39f70-b743-4377-b522-c0a2fe804845" targetNamespace="http://schemas.microsoft.com/office/2006/metadata/properties" ma:root="true" ma:fieldsID="1f04588b87b7ed547a0d217cf202919a" ns3:_="" ns4:_="">
    <xsd:import namespace="f8b573b7-45fa-4a86-997e-75fc57356e4c"/>
    <xsd:import namespace="0af39f70-b743-4377-b522-c0a2fe80484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b573b7-45fa-4a86-997e-75fc57356e4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f39f70-b743-4377-b522-c0a2fe80484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C83B7-AB87-419E-B6AF-ABEED7C4DD3F}">
  <ds:schemaRefs>
    <ds:schemaRef ds:uri="http://schemas.microsoft.com/sharepoint/v3/contenttype/forms"/>
  </ds:schemaRefs>
</ds:datastoreItem>
</file>

<file path=customXml/itemProps2.xml><?xml version="1.0" encoding="utf-8"?>
<ds:datastoreItem xmlns:ds="http://schemas.openxmlformats.org/officeDocument/2006/customXml" ds:itemID="{4BF13A0F-CC7F-4BCD-B511-3BA4802B3132}">
  <ds:schemaRef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f8b573b7-45fa-4a86-997e-75fc57356e4c"/>
    <ds:schemaRef ds:uri="http://purl.org/dc/dcmitype/"/>
    <ds:schemaRef ds:uri="http://www.w3.org/XML/1998/namespace"/>
    <ds:schemaRef ds:uri="0af39f70-b743-4377-b522-c0a2fe80484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2240BACF-04AC-48C3-BC79-1305AB9668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b573b7-45fa-4a86-997e-75fc57356e4c"/>
    <ds:schemaRef ds:uri="0af39f70-b743-4377-b522-c0a2fe8048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Formula sheet</vt:lpstr>
      <vt:lpstr>31 Ovation Destination</vt:lpstr>
      <vt:lpstr>32 Shereno Printers</vt:lpstr>
      <vt:lpstr>33 Space Grow</vt:lpstr>
      <vt:lpstr>34 Tau Ya Phoka</vt:lpstr>
      <vt:lpstr>35 The Communications Firm</vt:lpstr>
      <vt:lpstr>37 The Niche Agency </vt:lpstr>
      <vt:lpstr>39 Tourvest Destination</vt:lpstr>
      <vt:lpstr>41 Vision Communications </vt:lpstr>
      <vt:lpstr>Ovation(1)</vt:lpstr>
      <vt:lpstr>Technical Evaluation Criteria</vt:lpstr>
      <vt:lpstr>Technical Evaluation Criteria </vt:lpstr>
      <vt:lpstr>Sheet1</vt:lpstr>
      <vt:lpstr>'Technical Evaluation Criteria'!_Toc462379140</vt:lpstr>
      <vt:lpstr>'Technical Evaluation Criteria '!_Toc462379140</vt:lpstr>
      <vt:lpstr>'Technical Evaluation Criteria'!Print_Area</vt:lpstr>
      <vt:lpstr>'Technical Evaluation Criteria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Holeng Kola</dc:creator>
  <cp:lastModifiedBy>Karen Truter</cp:lastModifiedBy>
  <cp:lastPrinted>2022-08-03T12:27:40Z</cp:lastPrinted>
  <dcterms:created xsi:type="dcterms:W3CDTF">2015-11-04T09:51:52Z</dcterms:created>
  <dcterms:modified xsi:type="dcterms:W3CDTF">2022-08-03T15:06:18Z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0x0101008BBAA35674715A4D9D45FC30D7412A45</vt:lpwstr>
  </property>
</Properties>
</file>