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arsgovza-my.sharepoint.com/personal/mhlapisi_sars_gov_za/Documents/Documents/2026-2027/PPMIS/Erratum/"/>
    </mc:Choice>
  </mc:AlternateContent>
  <xr:revisionPtr revIDLastSave="0" documentId="13_ncr:1_{E40C9256-D73B-4B16-8E2C-B0D0F6541DEC}" xr6:coauthVersionLast="47" xr6:coauthVersionMax="47" xr10:uidLastSave="{00000000-0000-0000-0000-000000000000}"/>
  <bookViews>
    <workbookView xWindow="-108" yWindow="-108" windowWidth="23256" windowHeight="13896" firstSheet="1" activeTab="1" xr2:uid="{82579B1E-F6AF-4082-BA22-FCFC2A2FDE25}"/>
  </bookViews>
  <sheets>
    <sheet name="Pricing" sheetId="2" state="hidden" r:id="rId1"/>
    <sheet name="Price Template on-prem" sheetId="5" r:id="rId2"/>
    <sheet name="Price Template Cloud" sheetId="4" r:id="rId3"/>
    <sheet name="Pricing - Replacement Solutions" sheetId="3" state="hidden" r:id="rId4"/>
  </sheets>
  <definedNames>
    <definedName name="_xlnm.Print_Area" localSheetId="2">'Price Template Cloud'!$A$1:$L$87</definedName>
    <definedName name="_xlnm.Print_Area" localSheetId="0">Pricing!$A$2:$J$95</definedName>
    <definedName name="_xlnm.Print_Area" localSheetId="3">'Pricing - Replacement Solutions'!$A$1:$G$38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5" l="1"/>
  <c r="H35" i="5"/>
  <c r="F35" i="5"/>
  <c r="D35" i="5"/>
  <c r="J36" i="4"/>
  <c r="H36" i="4"/>
  <c r="F36" i="4"/>
  <c r="D36" i="4"/>
  <c r="K36" i="4"/>
  <c r="E55" i="4"/>
  <c r="E56" i="4"/>
  <c r="F35" i="4"/>
  <c r="F34" i="4"/>
  <c r="D35" i="4"/>
  <c r="D34" i="4"/>
  <c r="E55" i="5"/>
  <c r="E54" i="5"/>
  <c r="G81" i="5"/>
  <c r="G82" i="5"/>
  <c r="F81" i="5"/>
  <c r="F82" i="5"/>
  <c r="E81" i="5"/>
  <c r="E82" i="5"/>
  <c r="D81" i="5"/>
  <c r="D82" i="5"/>
  <c r="C81" i="5"/>
  <c r="C82" i="5"/>
  <c r="E75" i="5"/>
  <c r="F75" i="5"/>
  <c r="E69" i="5"/>
  <c r="F69" i="5"/>
  <c r="E68" i="5"/>
  <c r="F68" i="5"/>
  <c r="E46" i="5"/>
  <c r="F46" i="5"/>
  <c r="G46" i="5"/>
  <c r="J34" i="5"/>
  <c r="H34" i="5"/>
  <c r="F34" i="5"/>
  <c r="D34" i="5"/>
  <c r="J33" i="5"/>
  <c r="H33" i="5"/>
  <c r="F33" i="5"/>
  <c r="D33" i="5"/>
  <c r="F23" i="5"/>
  <c r="G23" i="5"/>
  <c r="F82" i="4"/>
  <c r="F83" i="4"/>
  <c r="E70" i="4"/>
  <c r="F70" i="4"/>
  <c r="E69" i="4"/>
  <c r="F69" i="4"/>
  <c r="J35" i="4"/>
  <c r="H35" i="4"/>
  <c r="J34" i="4"/>
  <c r="H34" i="4"/>
  <c r="G82" i="4"/>
  <c r="G83" i="4"/>
  <c r="E82" i="4"/>
  <c r="E83" i="4"/>
  <c r="D82" i="4"/>
  <c r="D83" i="4"/>
  <c r="C82" i="4"/>
  <c r="C83" i="4"/>
  <c r="E76" i="4"/>
  <c r="F76" i="4"/>
  <c r="E47" i="4"/>
  <c r="F24" i="4"/>
  <c r="G24" i="4"/>
  <c r="D52" i="2"/>
  <c r="E52" i="2"/>
  <c r="F52" i="2"/>
  <c r="E44" i="2"/>
  <c r="F44" i="2"/>
  <c r="G44" i="2"/>
  <c r="D32" i="2"/>
  <c r="D31" i="2"/>
  <c r="D91" i="2"/>
  <c r="D92" i="2"/>
  <c r="E91" i="2"/>
  <c r="E92" i="2"/>
  <c r="G91" i="2"/>
  <c r="G92" i="2"/>
  <c r="C91" i="2"/>
  <c r="C92" i="2"/>
  <c r="D62" i="2"/>
  <c r="K35" i="5"/>
  <c r="K33" i="5"/>
  <c r="E57" i="4"/>
  <c r="E58" i="4"/>
  <c r="E56" i="5"/>
  <c r="E57" i="5"/>
  <c r="E58" i="5"/>
  <c r="K35" i="4"/>
  <c r="K34" i="4"/>
  <c r="K37" i="4"/>
  <c r="K34" i="5"/>
  <c r="G47" i="5"/>
  <c r="F47" i="4"/>
  <c r="G47" i="4"/>
  <c r="F53" i="2"/>
  <c r="F54" i="2"/>
  <c r="F55" i="2"/>
  <c r="K36" i="5"/>
  <c r="K37" i="5"/>
  <c r="K38" i="5"/>
  <c r="E59" i="4"/>
  <c r="K38" i="4"/>
  <c r="K39" i="4"/>
  <c r="G48" i="5"/>
  <c r="G49" i="5"/>
  <c r="G48" i="4"/>
  <c r="G49" i="4"/>
  <c r="G50" i="4"/>
  <c r="F32" i="2"/>
  <c r="H32" i="2"/>
  <c r="J32" i="2"/>
  <c r="F31" i="2"/>
  <c r="F22" i="2"/>
  <c r="G22" i="2"/>
  <c r="E81" i="2"/>
  <c r="F81" i="2"/>
  <c r="I62" i="4"/>
  <c r="H61" i="5"/>
  <c r="G45" i="2"/>
  <c r="H31" i="2"/>
  <c r="J31" i="2"/>
  <c r="I34" i="2"/>
  <c r="I33" i="2"/>
  <c r="I35" i="2"/>
  <c r="I36" i="2"/>
  <c r="G46" i="2"/>
  <c r="G47" i="2"/>
  <c r="E28" i="3"/>
  <c r="F28" i="3"/>
  <c r="E27" i="3"/>
  <c r="F27" i="3"/>
  <c r="E29" i="3"/>
  <c r="F29" i="3"/>
  <c r="E26" i="3"/>
  <c r="F26" i="3"/>
  <c r="E25" i="3"/>
  <c r="F25" i="3"/>
  <c r="D63" i="2"/>
  <c r="J36" i="2"/>
  <c r="F30" i="3"/>
  <c r="F32" i="3"/>
  <c r="D64" i="2"/>
  <c r="H67" i="2"/>
</calcChain>
</file>

<file path=xl/sharedStrings.xml><?xml version="1.0" encoding="utf-8"?>
<sst xmlns="http://schemas.openxmlformats.org/spreadsheetml/2006/main" count="396" uniqueCount="137">
  <si>
    <t>TENDER NAME</t>
  </si>
  <si>
    <t>TENDER NUMBER</t>
  </si>
  <si>
    <t>BIDDER'S NAME</t>
  </si>
  <si>
    <t>Description</t>
  </si>
  <si>
    <t>NOTES:</t>
  </si>
  <si>
    <t xml:space="preserve">1. Bidders are required to complete the column highlighted in "Green" only.  </t>
  </si>
  <si>
    <t>2. Bidders must note SARS Business Requirements Specification and should provide costing accordingly. The pricing should be inclusive of all required components.</t>
  </si>
  <si>
    <t>4.  The pricing is to remain valid for 180 days from the closing date of this tender.</t>
  </si>
  <si>
    <t>ROE Rate of Exchange
"ZAR"</t>
  </si>
  <si>
    <t>Fixed USD/Rand Exchange Rate</t>
  </si>
  <si>
    <t>Comment</t>
  </si>
  <si>
    <t xml:space="preserve">Table 1. Rate of Exchange (ROE) </t>
  </si>
  <si>
    <t>8. SARS reserves the right to negotiate all proposed amounts with the recommended bidder prior to signing of the Contract and on anniversary of the Contract</t>
  </si>
  <si>
    <t>Company Representative Name</t>
  </si>
  <si>
    <t>Signature:</t>
  </si>
  <si>
    <t>Date:</t>
  </si>
  <si>
    <t>The appointment of a service provider for the provision of the F5 Maintenance and Support</t>
  </si>
  <si>
    <t>RFP XX/2025</t>
  </si>
  <si>
    <t>Device</t>
  </si>
  <si>
    <t xml:space="preserve">5. Bidders must note that all pricing must be in SA Rands "ZAR" and exclusive of VAT. </t>
  </si>
  <si>
    <t>VAT</t>
  </si>
  <si>
    <t>Total Cost (Incl. VAT)</t>
  </si>
  <si>
    <t>Total Cost (Excl. VAT)</t>
  </si>
  <si>
    <t>Sub -Totals</t>
  </si>
  <si>
    <t xml:space="preserve">Grand -Total (Incl. VAT) </t>
  </si>
  <si>
    <t>7. The Rate of Exchange in Table 1 is fixed for price evaluations, SARS will negotiate the ROE at the time of the Purchase Order</t>
  </si>
  <si>
    <t>3. Bidders can provide comments, assumptions and any points of clarification with regards to their pricing proposal on a separate letter as an Annexure to their pricing submission, and this should be done in your company letterhead.</t>
  </si>
  <si>
    <t>6. Bidders are not allowed to change the format of this pricing template; any changes non compliance by the bidders to this notes may result in their bid being regarded as non-responsive and will not be evaluated further.</t>
  </si>
  <si>
    <t xml:space="preserve">9. Bidders are required to sign-off their price proposal, submit the hardcopy and an Excel version back to SARS. </t>
  </si>
  <si>
    <t>Quantity</t>
  </si>
  <si>
    <t xml:space="preserve">Table 1:  F5 Maintenance and Support </t>
  </si>
  <si>
    <t>F5-rSeries r5900</t>
  </si>
  <si>
    <t>F5 rSeries r5800</t>
  </si>
  <si>
    <t>F5 rSeries r2600</t>
  </si>
  <si>
    <t>F5-BIG-LTM VE 1 Gbps (VmWare, Subscription 1 Year)</t>
  </si>
  <si>
    <t>F5-BIG-LTM VE 10 Gbps ((VmWare, Subscription 1 Year)</t>
  </si>
  <si>
    <t xml:space="preserve"> Total Costs
</t>
  </si>
  <si>
    <t>Estimated Quantity</t>
  </si>
  <si>
    <t>Year 2
(Excl. VAT)</t>
  </si>
  <si>
    <t>Year 3
(Excl. VAT)</t>
  </si>
  <si>
    <t>Year 2</t>
  </si>
  <si>
    <t>Year 3</t>
  </si>
  <si>
    <t>Year 4</t>
  </si>
  <si>
    <t>Product Description</t>
  </si>
  <si>
    <t>Total (Excl. VAT)</t>
  </si>
  <si>
    <t>Total (Incl. VAT)</t>
  </si>
  <si>
    <t>Comments</t>
  </si>
  <si>
    <t>Annual Cost
(Incl. VAT)</t>
  </si>
  <si>
    <t>3.  The pricing is to remain valid for 180 days from the closing date of this tender.</t>
  </si>
  <si>
    <t>5. Bidders must note that all pricing must be in SA Rands "ZAR" and exclusive of VAT. It is the bidders responsibility to consider the ROE (Rate of Exchange) and all other direct and/or indirect costs relating to their price proposal when completing the price template.</t>
  </si>
  <si>
    <t>Item Description</t>
  </si>
  <si>
    <t>Once-Off Cost
(Excl.  VAT)</t>
  </si>
  <si>
    <t>Total Price 
(Incl. VAT)</t>
  </si>
  <si>
    <t>Users -  read and write</t>
  </si>
  <si>
    <t>Administrators</t>
  </si>
  <si>
    <t xml:space="preserve"> Estimated Quantity</t>
  </si>
  <si>
    <t>Year 1</t>
  </si>
  <si>
    <t>Unit Cost  
(Excl. VAT)</t>
  </si>
  <si>
    <t>Total (Excl. VAT) Users -  read and write</t>
  </si>
  <si>
    <t>Total (Excl. VAT) Users -  Administrators</t>
  </si>
  <si>
    <t>Table 1 : Software and Implementation Costs - Once off cost</t>
  </si>
  <si>
    <t xml:space="preserve">PPMIS  Maintenance and Support </t>
  </si>
  <si>
    <t>Table 2 : Annual Escalation</t>
  </si>
  <si>
    <t>Table 3:  Subscription / Licensing Costs</t>
  </si>
  <si>
    <t>Table 4:  Maintenance and Support Costs</t>
  </si>
  <si>
    <t>Training: Users -  read and write</t>
  </si>
  <si>
    <t>Training: Administrators</t>
  </si>
  <si>
    <t>Total Training Cost Year 1
(Excl. VAT)</t>
  </si>
  <si>
    <t>Table 5. Hosting /Compute &amp; Storage Costs</t>
  </si>
  <si>
    <t>Type of Service</t>
  </si>
  <si>
    <t>Year 1 (incl VAT)</t>
  </si>
  <si>
    <t>Year 2 (incl VAT)</t>
  </si>
  <si>
    <t>Year 3 (incl VAT)</t>
  </si>
  <si>
    <t>Hosting /Compute &amp; Storage costs</t>
  </si>
  <si>
    <t>Year 4 (incl VAT)</t>
  </si>
  <si>
    <t>7. Bidders are advised that the contract term is four (4) years. Bidders are required to complete pricing for year one (1) only, and the applicable formulas will apply the annual escalation to determine the total contract value over the four-year period.</t>
  </si>
  <si>
    <t>Installation (Incl. Implementation &amp; Solution Integration) - All inclusive cost</t>
  </si>
  <si>
    <t>Senior Consultant</t>
  </si>
  <si>
    <t>during business hours</t>
  </si>
  <si>
    <t>extended hours</t>
  </si>
  <si>
    <t>Hourly Rate (Excl. VAT)</t>
  </si>
  <si>
    <t>10. SARS reserves the right to negotiate all proposed amounts with the recommended bidder prior to signing of the Contract and on anniversary of the Contract.</t>
  </si>
  <si>
    <t>11. Bidders can provide comments, assumptions and any points of clarification with regards to their pricing proposal on a separate letter as an Annexure to their pricing submission, and this should be done in your company letterhead.</t>
  </si>
  <si>
    <t xml:space="preserve">12. Bidders are required to sign-off their price proposal, submit the hardcopy and an Excel version back to SARS. </t>
  </si>
  <si>
    <t>Hourly Rate (Incl. VAT)</t>
  </si>
  <si>
    <t>8. Bidders should note that the costs provided for maintenance and support must include professional services expert support.</t>
  </si>
  <si>
    <t xml:space="preserve">PROJECT AND PORTFOLIO MANAGEMENT INFORMATION SYSTEM </t>
  </si>
  <si>
    <t>RFP 06-2026</t>
  </si>
  <si>
    <t>Table 6:  Training</t>
  </si>
  <si>
    <t>Ad hoc Requirements</t>
  </si>
  <si>
    <t>Rate
(Excl. VAT)</t>
  </si>
  <si>
    <t>Table 7:  Training</t>
  </si>
  <si>
    <t>Table 9. Senior Consultant Rate</t>
  </si>
  <si>
    <t>Rate per User
(Excl. VAT)</t>
  </si>
  <si>
    <t>TOTAL COSTS FOR THE TENDER PERIOD (Incl. VAT)</t>
  </si>
  <si>
    <t>4. Bidders must note that the license quantities are estimates, actual quantities will be confirmed with the winning bidder.</t>
  </si>
  <si>
    <t xml:space="preserve">6. Bidders are required to complete pricing for ALL Items within the Pricing Template and are not allowed to change the format of this pricing template. An incomplete or amended  Pricing Template will be deemed as non-responsive bid and the bidder will be disqualified. </t>
  </si>
  <si>
    <t xml:space="preserve">9. Bidders must note that  Ad-hoc Requirements Table 7, 8 &amp; 9 will not form part of the evaluation however they will be part of the contract agreement.  </t>
  </si>
  <si>
    <t>Table 8. Additional Subscription / Licensing  Rate</t>
  </si>
  <si>
    <t>PPMIS Subscription/licences</t>
  </si>
  <si>
    <t>during Business hours</t>
  </si>
  <si>
    <t>Hourly Rate
Excl. Vat</t>
  </si>
  <si>
    <t>Daily Rate
Excl. Vat</t>
  </si>
  <si>
    <t xml:space="preserve">Monthly Rate
Excl. Vat </t>
  </si>
  <si>
    <t>After Hours Rate
Excl. Vat</t>
  </si>
  <si>
    <t>Vat</t>
  </si>
  <si>
    <t>Total</t>
  </si>
  <si>
    <t>Proposed Annual Escalation percentage Maintenance &amp; Support</t>
  </si>
  <si>
    <t>Total Cost Year 1
(Excl. VAT)</t>
  </si>
  <si>
    <t xml:space="preserve">Annual  Cost - Year 1
Excl. Vat </t>
  </si>
  <si>
    <t>Year 5
(Excl. VAT)</t>
  </si>
  <si>
    <t>Total Incl. Vat</t>
  </si>
  <si>
    <t>Weekend/Public Holiday Rate per Hour</t>
  </si>
  <si>
    <t>Total Cost Year 2
(Excl. VAT)</t>
  </si>
  <si>
    <t>Total Cost Year 3
(Excl. VAT)</t>
  </si>
  <si>
    <t>Total Cost Year 4
(Excl. VAT)</t>
  </si>
  <si>
    <t>Year 4
(Excl. VAT)</t>
  </si>
  <si>
    <t>Table 3 : Annual Escalation</t>
  </si>
  <si>
    <t>PROJECT AND PORTFOLIO MANAGEMENT INFORMATION SYSTEM - CLOUD BASED SOLUTION</t>
  </si>
  <si>
    <t>Table 5:  Training</t>
  </si>
  <si>
    <t>Table 7. Additional Subscription / Licensing  Rate</t>
  </si>
  <si>
    <t>Table 8. Senior Consultant Rate</t>
  </si>
  <si>
    <t>Table 2:  Subscription / Licensing Costs - Cloud Based Solution</t>
  </si>
  <si>
    <t>11. SARS reserves the right to negotiate all proposed amounts with the recommended bidder prior to signing of the Contract and on anniversary of the Contract.</t>
  </si>
  <si>
    <t>12. Bidders can provide comments, assumptions and any points of clarification with regards to their pricing proposal on a separate letter as an Annexure to their pricing submission, and this should be done in your company letterhead.</t>
  </si>
  <si>
    <t xml:space="preserve">11. Bidders are required to sign-off their price proposal, submit the hardcopy and an Excel version back to SARS. </t>
  </si>
  <si>
    <t xml:space="preserve">13. Bidders are required to sign-off their price proposal, submit the hardcopy and an Excel version back to SARS. </t>
  </si>
  <si>
    <t>9. Bidders are responsible for providing the hosting environment (on-premise) and for all associated costs.</t>
  </si>
  <si>
    <t>9. Bidders are responsible for providing the hosting environment (cloud-based) and for all associated costs.</t>
  </si>
  <si>
    <t>PROJECT AND PORTFOLIO MANAGEMENT INFORMATION SYSTEM - ON-PREMISE BASED SOLUTION</t>
  </si>
  <si>
    <t>Table 2:  Subscription / Licensing Costs - On-premise Based Solution</t>
  </si>
  <si>
    <t>Total Cost
Excl. Vat</t>
  </si>
  <si>
    <t>Cost per Candidate
(Excl. VAT)</t>
  </si>
  <si>
    <t>Total Cost per Candidate
(Incl. VAT)</t>
  </si>
  <si>
    <t>Total Training Cost
(Excl. VAT)</t>
  </si>
  <si>
    <t>Enterprise wide “Read access” through a web page (hyperlink)</t>
  </si>
  <si>
    <t xml:space="preserve">10. Bidders must note that  Ad-hoc Requirements Table 6,7 &amp; 8 will not form part of the evaluation however they will be part of the contract agreement.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</si>
</sst>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R&quot;\ * #,##0.00_ ;_ &quot;R&quot;\ * \-#,##0.00_ ;_ &quot;R&quot;\ * &quot;-&quot;??_ ;_ @_ "/>
    <numFmt numFmtId="43" formatCode="_ * #,##0.00_ ;_ * \-#,##0.00_ ;_ * &quot;-&quot;??_ ;_ @_ "/>
    <numFmt numFmtId="164" formatCode="&quot;R&quot;\ #,##0.00"/>
    <numFmt numFmtId="165" formatCode="&quot;R&quot;#,##0.00"/>
    <numFmt numFmtId="166" formatCode="_ [$R-1C09]\ * #,##0.00_ ;_ [$R-1C09]\ * \-#,##0.00_ ;_ [$R-1C09]\ * &quot;-&quot;??_ ;_ @_ "/>
    <numFmt numFmtId="167" formatCode="_-[$R-1C09]* #,##0.00_-;\-[$R-1C09]* #,##0.00_-;_-[$R-1C09]* &quot;-&quot;??_-;_-@_-"/>
  </numFmts>
  <fonts count="26" x14ac:knownFonts="1">
    <font>
      <sz val="11"/>
      <color theme="1"/>
      <name val="Aptos Narrow"/>
      <family val="2"/>
      <scheme val="minor"/>
    </font>
    <font>
      <sz val="11"/>
      <color theme="1"/>
      <name val="Aptos Narrow"/>
      <family val="2"/>
      <scheme val="minor"/>
    </font>
    <font>
      <sz val="12"/>
      <color theme="1"/>
      <name val="Aptos Display"/>
      <family val="2"/>
      <scheme val="major"/>
    </font>
    <font>
      <b/>
      <sz val="12"/>
      <color theme="1"/>
      <name val="Aptos Display"/>
      <family val="2"/>
      <scheme val="major"/>
    </font>
    <font>
      <b/>
      <u/>
      <sz val="11"/>
      <color theme="1"/>
      <name val="Arial"/>
      <family val="2"/>
    </font>
    <font>
      <sz val="11"/>
      <color theme="1"/>
      <name val="Arial"/>
      <family val="2"/>
    </font>
    <font>
      <b/>
      <sz val="11"/>
      <name val="Arial"/>
      <family val="2"/>
    </font>
    <font>
      <b/>
      <u/>
      <sz val="12"/>
      <color theme="1"/>
      <name val="Aptos Display"/>
      <family val="2"/>
      <scheme val="major"/>
    </font>
    <font>
      <sz val="12"/>
      <color rgb="FFFF0000"/>
      <name val="Aptos Display"/>
      <family val="2"/>
      <scheme val="major"/>
    </font>
    <font>
      <b/>
      <sz val="16"/>
      <color theme="1"/>
      <name val="Aptos Display"/>
      <family val="2"/>
      <scheme val="major"/>
    </font>
    <font>
      <sz val="11"/>
      <color rgb="FF000000"/>
      <name val="Calibri"/>
      <family val="2"/>
    </font>
    <font>
      <b/>
      <u/>
      <sz val="12"/>
      <color theme="1"/>
      <name val="Aptos Narrow"/>
      <family val="2"/>
      <scheme val="minor"/>
    </font>
    <font>
      <sz val="12"/>
      <color theme="1"/>
      <name val="Aptos Narrow"/>
      <family val="2"/>
      <scheme val="minor"/>
    </font>
    <font>
      <b/>
      <sz val="14"/>
      <color theme="1"/>
      <name val="Aptos Display"/>
      <family val="2"/>
      <scheme val="major"/>
    </font>
    <font>
      <b/>
      <sz val="12"/>
      <color theme="1"/>
      <name val="Arial"/>
      <family val="2"/>
    </font>
    <font>
      <sz val="8"/>
      <name val="Aptos Narrow"/>
      <family val="2"/>
      <scheme val="minor"/>
    </font>
    <font>
      <sz val="12"/>
      <color theme="1"/>
      <name val="Arial"/>
      <family val="2"/>
    </font>
    <font>
      <b/>
      <u/>
      <sz val="12"/>
      <color theme="1"/>
      <name val="Arial"/>
      <family val="2"/>
    </font>
    <font>
      <sz val="12"/>
      <color rgb="FFFF0000"/>
      <name val="Arial"/>
      <family val="2"/>
    </font>
    <font>
      <b/>
      <sz val="12"/>
      <name val="Arial"/>
      <family val="2"/>
    </font>
    <font>
      <sz val="12"/>
      <color rgb="FF000000"/>
      <name val="Arial"/>
      <family val="2"/>
    </font>
    <font>
      <sz val="12"/>
      <name val="Arial"/>
      <family val="2"/>
    </font>
    <font>
      <i/>
      <sz val="12"/>
      <color theme="1"/>
      <name val="Arial"/>
      <family val="2"/>
    </font>
    <font>
      <sz val="14"/>
      <color theme="1"/>
      <name val="Arial"/>
      <family val="2"/>
    </font>
    <font>
      <b/>
      <u val="double"/>
      <sz val="14"/>
      <color theme="1"/>
      <name val="Arial"/>
      <family val="2"/>
    </font>
    <font>
      <b/>
      <sz val="12"/>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rgb="FF92D050"/>
        <bgColor rgb="FF000000"/>
      </patternFill>
    </fill>
    <fill>
      <patternFill patternType="solid">
        <fgColor theme="0"/>
        <bgColor rgb="FF000000"/>
      </patternFill>
    </fill>
    <fill>
      <patternFill patternType="solid">
        <fgColor rgb="FFFFFFFF"/>
        <bgColor rgb="FF000000"/>
      </patternFill>
    </fill>
    <fill>
      <patternFill patternType="solid">
        <fgColor theme="0" tint="-0.249977111117893"/>
        <bgColor indexed="64"/>
      </patternFill>
    </fill>
    <fill>
      <patternFill patternType="solid">
        <fgColor rgb="FFFFFF00"/>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diagonal/>
    </border>
    <border>
      <left style="thin">
        <color theme="1"/>
      </left>
      <right style="thin">
        <color theme="1"/>
      </right>
      <top/>
      <bottom style="thin">
        <color theme="1"/>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theme="1"/>
      </right>
      <top/>
      <bottom style="thin">
        <color theme="1"/>
      </bottom>
      <diagonal/>
    </border>
    <border>
      <left style="thin">
        <color indexed="64"/>
      </left>
      <right style="medium">
        <color indexed="64"/>
      </right>
      <top/>
      <bottom style="thin">
        <color indexed="64"/>
      </bottom>
      <diagonal/>
    </border>
    <border>
      <left style="medium">
        <color indexed="64"/>
      </left>
      <right style="thin">
        <color theme="1"/>
      </right>
      <top style="thin">
        <color theme="1"/>
      </top>
      <bottom style="thin">
        <color theme="1"/>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13">
    <xf numFmtId="0" fontId="0" fillId="0" borderId="0" xfId="0"/>
    <xf numFmtId="0" fontId="2" fillId="0" borderId="0" xfId="0" applyFont="1"/>
    <xf numFmtId="9" fontId="3" fillId="0" borderId="0" xfId="0" applyNumberFormat="1" applyFont="1" applyAlignment="1">
      <alignment horizontal="center"/>
    </xf>
    <xf numFmtId="164" fontId="2" fillId="0" borderId="0" xfId="0" applyNumberFormat="1" applyFont="1"/>
    <xf numFmtId="0" fontId="2" fillId="0" borderId="0" xfId="0" applyFont="1" applyAlignment="1">
      <alignment wrapText="1"/>
    </xf>
    <xf numFmtId="0" fontId="4" fillId="0" borderId="8" xfId="0" applyFont="1" applyBorder="1"/>
    <xf numFmtId="0" fontId="5" fillId="0" borderId="0" xfId="0" applyFont="1" applyAlignment="1">
      <alignment horizontal="justify"/>
    </xf>
    <xf numFmtId="0" fontId="5" fillId="0" borderId="0" xfId="0" applyFont="1"/>
    <xf numFmtId="0" fontId="6" fillId="4" borderId="6" xfId="0" applyFont="1" applyFill="1" applyBorder="1" applyAlignment="1">
      <alignment horizontal="center" vertical="center" wrapText="1"/>
    </xf>
    <xf numFmtId="9" fontId="5" fillId="5" borderId="6" xfId="2" applyFont="1" applyFill="1" applyBorder="1" applyAlignment="1" applyProtection="1">
      <alignment horizontal="center"/>
    </xf>
    <xf numFmtId="0" fontId="7" fillId="0" borderId="8" xfId="0" applyFont="1" applyBorder="1"/>
    <xf numFmtId="0" fontId="3" fillId="4" borderId="1" xfId="0" applyFont="1" applyFill="1" applyBorder="1" applyAlignment="1">
      <alignment horizontal="center" vertical="center" wrapText="1"/>
    </xf>
    <xf numFmtId="0" fontId="8" fillId="0" borderId="0" xfId="0" applyFont="1"/>
    <xf numFmtId="164" fontId="3" fillId="4" borderId="1" xfId="0" applyNumberFormat="1" applyFont="1" applyFill="1" applyBorder="1" applyAlignment="1">
      <alignment horizontal="right" vertical="center"/>
    </xf>
    <xf numFmtId="0" fontId="3" fillId="0" borderId="1" xfId="0" applyFont="1" applyBorder="1"/>
    <xf numFmtId="164" fontId="5" fillId="6" borderId="6" xfId="2" applyNumberFormat="1" applyFont="1" applyFill="1" applyBorder="1" applyAlignment="1" applyProtection="1">
      <alignment horizontal="center"/>
    </xf>
    <xf numFmtId="0" fontId="5" fillId="0" borderId="0" xfId="0" applyFont="1" applyAlignment="1">
      <alignment horizontal="left"/>
    </xf>
    <xf numFmtId="0" fontId="5" fillId="0" borderId="0" xfId="0" applyFont="1" applyAlignment="1">
      <alignment horizontal="center"/>
    </xf>
    <xf numFmtId="165" fontId="5" fillId="0" borderId="0" xfId="0" applyNumberFormat="1" applyFont="1"/>
    <xf numFmtId="0" fontId="5" fillId="0" borderId="0" xfId="0" applyFont="1" applyAlignment="1" applyProtection="1">
      <alignment horizontal="center" wrapText="1"/>
      <protection locked="0"/>
    </xf>
    <xf numFmtId="0" fontId="5" fillId="0" borderId="0" xfId="0" applyFont="1" applyAlignment="1" applyProtection="1">
      <alignment wrapText="1"/>
      <protection locked="0"/>
    </xf>
    <xf numFmtId="0" fontId="5" fillId="0" borderId="9" xfId="0" applyFont="1" applyBorder="1" applyAlignment="1" applyProtection="1">
      <alignment wrapText="1"/>
      <protection locked="0"/>
    </xf>
    <xf numFmtId="0" fontId="5" fillId="0" borderId="6" xfId="0" applyFont="1" applyBorder="1" applyAlignment="1">
      <alignment wrapText="1"/>
    </xf>
    <xf numFmtId="0" fontId="10" fillId="0" borderId="15" xfId="0" applyFont="1" applyBorder="1" applyAlignment="1">
      <alignment vertical="center" wrapText="1"/>
    </xf>
    <xf numFmtId="0" fontId="10" fillId="0" borderId="17" xfId="0" applyFont="1" applyBorder="1" applyAlignment="1">
      <alignment vertical="center" wrapText="1"/>
    </xf>
    <xf numFmtId="164" fontId="2" fillId="0" borderId="14" xfId="0" applyNumberFormat="1" applyFont="1" applyBorder="1"/>
    <xf numFmtId="164" fontId="2" fillId="0" borderId="16" xfId="0" applyNumberFormat="1" applyFont="1" applyBorder="1"/>
    <xf numFmtId="164" fontId="3" fillId="4" borderId="18" xfId="0" applyNumberFormat="1" applyFont="1" applyFill="1" applyBorder="1"/>
    <xf numFmtId="0" fontId="5" fillId="0" borderId="0" xfId="0" applyFont="1" applyAlignment="1">
      <alignment wrapText="1"/>
    </xf>
    <xf numFmtId="164" fontId="5" fillId="6" borderId="0" xfId="2" applyNumberFormat="1" applyFont="1" applyFill="1" applyBorder="1" applyAlignment="1" applyProtection="1">
      <alignment horizontal="center"/>
    </xf>
    <xf numFmtId="164" fontId="2" fillId="2" borderId="14" xfId="0" applyNumberFormat="1" applyFont="1" applyFill="1" applyBorder="1"/>
    <xf numFmtId="0" fontId="14" fillId="0" borderId="5" xfId="0" applyFont="1" applyBorder="1" applyAlignment="1" applyProtection="1">
      <alignment horizontal="center" wrapText="1"/>
      <protection locked="0"/>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4"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6" fontId="14" fillId="0" borderId="34" xfId="0" applyNumberFormat="1" applyFont="1" applyBorder="1" applyAlignment="1" applyProtection="1">
      <alignment vertical="center"/>
      <protection hidden="1"/>
    </xf>
    <xf numFmtId="0" fontId="16" fillId="0" borderId="0" xfId="0" applyFont="1" applyAlignment="1">
      <alignment vertical="center"/>
    </xf>
    <xf numFmtId="0" fontId="14" fillId="0" borderId="1" xfId="0" applyFont="1" applyBorder="1" applyAlignment="1">
      <alignment vertical="center"/>
    </xf>
    <xf numFmtId="9" fontId="14" fillId="0" borderId="0" xfId="0" applyNumberFormat="1" applyFont="1" applyAlignment="1">
      <alignment horizontal="center" vertical="center"/>
    </xf>
    <xf numFmtId="0" fontId="16" fillId="3" borderId="0" xfId="1" applyFont="1" applyFill="1" applyAlignment="1">
      <alignment horizontal="left" vertical="center" wrapText="1"/>
    </xf>
    <xf numFmtId="0" fontId="16" fillId="0" borderId="0" xfId="0" applyFont="1" applyAlignment="1">
      <alignment vertical="center" wrapText="1"/>
    </xf>
    <xf numFmtId="0" fontId="14" fillId="4" borderId="13" xfId="0" applyFont="1" applyFill="1" applyBorder="1" applyAlignment="1">
      <alignment horizontal="left" vertical="center" wrapText="1"/>
    </xf>
    <xf numFmtId="0" fontId="14" fillId="4" borderId="9" xfId="0" applyFont="1" applyFill="1" applyBorder="1" applyAlignment="1">
      <alignment horizontal="center" vertical="center" wrapText="1"/>
    </xf>
    <xf numFmtId="0" fontId="14" fillId="4" borderId="1" xfId="0" applyFont="1" applyFill="1" applyBorder="1" applyAlignment="1">
      <alignment horizontal="center" vertical="center" wrapText="1"/>
    </xf>
    <xf numFmtId="164" fontId="16" fillId="2" borderId="1" xfId="0" applyNumberFormat="1" applyFont="1" applyFill="1" applyBorder="1" applyAlignment="1">
      <alignment vertical="center"/>
    </xf>
    <xf numFmtId="164" fontId="16" fillId="0" borderId="1" xfId="0" applyNumberFormat="1" applyFont="1" applyBorder="1" applyAlignment="1">
      <alignment vertical="center"/>
    </xf>
    <xf numFmtId="164" fontId="14" fillId="4" borderId="13" xfId="0" applyNumberFormat="1" applyFont="1" applyFill="1" applyBorder="1" applyAlignment="1">
      <alignment vertical="center"/>
    </xf>
    <xf numFmtId="0" fontId="14" fillId="0" borderId="0" xfId="0" applyFont="1" applyAlignment="1">
      <alignment horizontal="center" vertical="center"/>
    </xf>
    <xf numFmtId="164" fontId="14" fillId="0" borderId="0" xfId="0" applyNumberFormat="1" applyFont="1" applyAlignment="1">
      <alignment vertical="center"/>
    </xf>
    <xf numFmtId="0" fontId="14" fillId="4" borderId="1"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14" fillId="4" borderId="4"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0" borderId="30" xfId="0" applyFont="1" applyBorder="1" applyAlignment="1">
      <alignment vertical="center"/>
    </xf>
    <xf numFmtId="0" fontId="14" fillId="0" borderId="0" xfId="0" applyFont="1" applyAlignment="1">
      <alignment vertical="center"/>
    </xf>
    <xf numFmtId="0" fontId="14" fillId="0" borderId="5"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164" fontId="16" fillId="0" borderId="0" xfId="0" applyNumberFormat="1" applyFont="1" applyAlignment="1">
      <alignment vertical="center"/>
    </xf>
    <xf numFmtId="0" fontId="14" fillId="0" borderId="29" xfId="0" applyFont="1" applyBorder="1" applyAlignment="1">
      <alignment horizontal="left" vertical="center"/>
    </xf>
    <xf numFmtId="0" fontId="16" fillId="0" borderId="37" xfId="0" applyFont="1" applyBorder="1" applyAlignment="1">
      <alignment vertical="center" wrapText="1"/>
    </xf>
    <xf numFmtId="0" fontId="16" fillId="3" borderId="2" xfId="0" applyFont="1" applyFill="1" applyBorder="1" applyAlignment="1">
      <alignment vertical="center" wrapText="1"/>
    </xf>
    <xf numFmtId="0" fontId="16" fillId="0" borderId="27" xfId="0" applyFont="1" applyBorder="1" applyAlignment="1" applyProtection="1">
      <alignment horizontal="left" vertical="center"/>
      <protection hidden="1"/>
    </xf>
    <xf numFmtId="0" fontId="16" fillId="0" borderId="1" xfId="0" applyFont="1" applyBorder="1" applyAlignment="1">
      <alignment horizontal="center" vertical="center"/>
    </xf>
    <xf numFmtId="164" fontId="16" fillId="2" borderId="1" xfId="4" applyNumberFormat="1" applyFont="1" applyFill="1" applyBorder="1" applyAlignment="1" applyProtection="1">
      <alignment horizontal="right" vertical="center" wrapText="1"/>
      <protection locked="0"/>
    </xf>
    <xf numFmtId="164" fontId="16" fillId="7" borderId="1" xfId="0" applyNumberFormat="1" applyFont="1" applyFill="1" applyBorder="1" applyAlignment="1">
      <alignment horizontal="right" vertical="center"/>
    </xf>
    <xf numFmtId="164" fontId="14" fillId="6" borderId="1" xfId="0" applyNumberFormat="1" applyFont="1" applyFill="1" applyBorder="1" applyAlignment="1">
      <alignment horizontal="right" vertical="center"/>
    </xf>
    <xf numFmtId="0" fontId="16" fillId="0" borderId="1" xfId="0" applyFont="1" applyBorder="1" applyAlignment="1">
      <alignment horizontal="center" vertical="center" wrapText="1"/>
    </xf>
    <xf numFmtId="0" fontId="16" fillId="3" borderId="13" xfId="0" applyFont="1" applyFill="1" applyBorder="1" applyAlignment="1">
      <alignment horizontal="center" vertical="center" wrapText="1"/>
    </xf>
    <xf numFmtId="0" fontId="14" fillId="4" borderId="2" xfId="0" applyFont="1" applyFill="1" applyBorder="1" applyAlignment="1">
      <alignment vertical="center"/>
    </xf>
    <xf numFmtId="0" fontId="14" fillId="4" borderId="3" xfId="0" applyFont="1" applyFill="1" applyBorder="1" applyAlignment="1">
      <alignment vertical="center"/>
    </xf>
    <xf numFmtId="0" fontId="14" fillId="4" borderId="4" xfId="0" applyFont="1" applyFill="1" applyBorder="1" applyAlignment="1">
      <alignment vertical="center"/>
    </xf>
    <xf numFmtId="164" fontId="16" fillId="0" borderId="33" xfId="0" applyNumberFormat="1" applyFont="1" applyBorder="1" applyAlignment="1">
      <alignment horizontal="right"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2" borderId="4" xfId="0" applyFont="1" applyFill="1" applyBorder="1" applyAlignment="1">
      <alignment vertical="center"/>
    </xf>
    <xf numFmtId="0" fontId="19" fillId="4" borderId="2" xfId="0" applyFont="1" applyFill="1" applyBorder="1" applyAlignment="1" applyProtection="1">
      <alignment horizontal="left" vertical="center" wrapText="1"/>
      <protection hidden="1"/>
    </xf>
    <xf numFmtId="0" fontId="19" fillId="4" borderId="1" xfId="0" applyFont="1" applyFill="1" applyBorder="1" applyAlignment="1" applyProtection="1">
      <alignment horizontal="center" vertical="center" wrapText="1"/>
      <protection hidden="1"/>
    </xf>
    <xf numFmtId="0" fontId="19" fillId="4" borderId="4" xfId="0" applyFont="1" applyFill="1" applyBorder="1" applyAlignment="1" applyProtection="1">
      <alignment horizontal="center" vertical="center" wrapText="1"/>
      <protection hidden="1"/>
    </xf>
    <xf numFmtId="0" fontId="16" fillId="0" borderId="9" xfId="0" applyFont="1" applyBorder="1" applyAlignment="1" applyProtection="1">
      <alignment horizontal="left" vertical="center"/>
      <protection hidden="1"/>
    </xf>
    <xf numFmtId="0" fontId="16" fillId="0" borderId="33" xfId="0" applyFont="1" applyBorder="1" applyAlignment="1" applyProtection="1">
      <alignment horizontal="left" vertical="center"/>
      <protection hidden="1"/>
    </xf>
    <xf numFmtId="10" fontId="16" fillId="2" borderId="13" xfId="0" applyNumberFormat="1" applyFont="1" applyFill="1" applyBorder="1" applyAlignment="1" applyProtection="1">
      <alignment horizontal="center" vertical="center"/>
      <protection locked="0"/>
    </xf>
    <xf numFmtId="10" fontId="16" fillId="2" borderId="33" xfId="0" applyNumberFormat="1" applyFont="1" applyFill="1" applyBorder="1" applyAlignment="1" applyProtection="1">
      <alignment horizontal="center" vertical="center"/>
      <protection locked="0"/>
    </xf>
    <xf numFmtId="165" fontId="16" fillId="0" borderId="0" xfId="0" applyNumberFormat="1" applyFont="1" applyAlignment="1">
      <alignment vertical="center"/>
    </xf>
    <xf numFmtId="0" fontId="14" fillId="0" borderId="27" xfId="0" applyFont="1" applyBorder="1" applyAlignment="1">
      <alignment horizontal="left" vertical="center"/>
    </xf>
    <xf numFmtId="10" fontId="16" fillId="2" borderId="32" xfId="0" applyNumberFormat="1" applyFont="1" applyFill="1" applyBorder="1" applyAlignment="1" applyProtection="1">
      <alignment horizontal="center" vertical="center"/>
      <protection locked="0"/>
    </xf>
    <xf numFmtId="0" fontId="20" fillId="0" borderId="3" xfId="0" applyFont="1" applyBorder="1" applyAlignment="1">
      <alignment horizontal="center" vertical="center" wrapText="1"/>
    </xf>
    <xf numFmtId="0" fontId="21" fillId="0" borderId="27" xfId="0" applyFont="1" applyBorder="1" applyAlignment="1" applyProtection="1">
      <alignment horizontal="left" vertical="center" wrapText="1"/>
      <protection hidden="1"/>
    </xf>
    <xf numFmtId="0" fontId="19" fillId="4" borderId="2" xfId="0" applyFont="1" applyFill="1" applyBorder="1" applyAlignment="1" applyProtection="1">
      <alignment horizontal="center" vertical="center" wrapText="1"/>
      <protection hidden="1"/>
    </xf>
    <xf numFmtId="0" fontId="20" fillId="0" borderId="1" xfId="0" applyFont="1" applyBorder="1" applyAlignment="1">
      <alignment vertical="center" wrapText="1"/>
    </xf>
    <xf numFmtId="0" fontId="19" fillId="4" borderId="35" xfId="0" applyFont="1" applyFill="1" applyBorder="1" applyAlignment="1" applyProtection="1">
      <alignment horizontal="center" vertical="center" wrapText="1"/>
      <protection hidden="1"/>
    </xf>
    <xf numFmtId="0" fontId="20" fillId="0" borderId="0" xfId="0" applyFont="1" applyAlignment="1">
      <alignment vertical="center" wrapText="1"/>
    </xf>
    <xf numFmtId="12" fontId="22" fillId="3" borderId="0" xfId="3" applyNumberFormat="1" applyFont="1" applyFill="1" applyBorder="1" applyAlignment="1" applyProtection="1">
      <alignment horizontal="center" vertical="center"/>
      <protection hidden="1"/>
    </xf>
    <xf numFmtId="0" fontId="20" fillId="0" borderId="32" xfId="0" applyFont="1" applyBorder="1" applyAlignment="1">
      <alignment vertical="center" wrapText="1"/>
    </xf>
    <xf numFmtId="0" fontId="17" fillId="0" borderId="0" xfId="0" applyFont="1" applyAlignment="1">
      <alignment vertical="center"/>
    </xf>
    <xf numFmtId="0" fontId="18" fillId="0" borderId="0" xfId="0" applyFont="1" applyAlignment="1">
      <alignment vertical="center"/>
    </xf>
    <xf numFmtId="164" fontId="21" fillId="2" borderId="13" xfId="4" applyNumberFormat="1" applyFont="1" applyFill="1" applyBorder="1" applyAlignment="1" applyProtection="1">
      <alignment horizontal="right" vertical="center" wrapText="1"/>
      <protection locked="0"/>
    </xf>
    <xf numFmtId="0" fontId="16" fillId="0" borderId="0" xfId="0" applyFont="1" applyAlignment="1" applyProtection="1">
      <alignment vertical="center"/>
      <protection hidden="1"/>
    </xf>
    <xf numFmtId="164" fontId="16" fillId="0" borderId="1" xfId="0" applyNumberFormat="1" applyFont="1" applyBorder="1" applyAlignment="1" applyProtection="1">
      <alignment vertical="center"/>
      <protection hidden="1"/>
    </xf>
    <xf numFmtId="164" fontId="16" fillId="0" borderId="4" xfId="0" applyNumberFormat="1" applyFont="1" applyBorder="1" applyAlignment="1" applyProtection="1">
      <alignment vertical="center"/>
      <protection hidden="1"/>
    </xf>
    <xf numFmtId="164" fontId="16" fillId="0" borderId="0" xfId="4" applyNumberFormat="1" applyFont="1" applyFill="1" applyBorder="1" applyAlignment="1" applyProtection="1">
      <alignment horizontal="right" vertical="center" wrapText="1"/>
      <protection locked="0"/>
    </xf>
    <xf numFmtId="164" fontId="16" fillId="0" borderId="0" xfId="0" applyNumberFormat="1" applyFont="1" applyAlignment="1" applyProtection="1">
      <alignment vertical="center"/>
      <protection hidden="1"/>
    </xf>
    <xf numFmtId="164" fontId="16" fillId="2" borderId="33" xfId="4" applyNumberFormat="1" applyFont="1" applyFill="1" applyBorder="1" applyAlignment="1" applyProtection="1">
      <alignment horizontal="right" vertical="center" wrapText="1"/>
      <protection locked="0"/>
    </xf>
    <xf numFmtId="164" fontId="16" fillId="0" borderId="1" xfId="4" applyNumberFormat="1" applyFont="1" applyFill="1" applyBorder="1" applyAlignment="1" applyProtection="1">
      <alignment horizontal="right" vertical="center" wrapText="1"/>
      <protection locked="0"/>
    </xf>
    <xf numFmtId="164" fontId="16" fillId="0" borderId="33" xfId="4" applyNumberFormat="1" applyFont="1" applyFill="1" applyBorder="1" applyAlignment="1" applyProtection="1">
      <alignment horizontal="right" vertical="center" wrapText="1"/>
      <protection locked="0"/>
    </xf>
    <xf numFmtId="0" fontId="23" fillId="0" borderId="0" xfId="0" applyFont="1" applyAlignment="1">
      <alignment vertical="center"/>
    </xf>
    <xf numFmtId="0" fontId="24" fillId="0" borderId="0" xfId="0" applyFont="1" applyAlignment="1">
      <alignment vertical="center"/>
    </xf>
    <xf numFmtId="0" fontId="14" fillId="8" borderId="4" xfId="0" applyFont="1" applyFill="1" applyBorder="1" applyAlignment="1">
      <alignment horizontal="center" vertical="center"/>
    </xf>
    <xf numFmtId="0" fontId="14" fillId="4" borderId="42" xfId="0" applyFont="1" applyFill="1" applyBorder="1" applyAlignment="1" applyProtection="1">
      <alignment horizontal="center" vertical="center" wrapText="1"/>
      <protection hidden="1"/>
    </xf>
    <xf numFmtId="12" fontId="16" fillId="3" borderId="36" xfId="3" applyNumberFormat="1" applyFont="1" applyFill="1" applyBorder="1" applyAlignment="1" applyProtection="1">
      <alignment horizontal="center" vertical="center"/>
      <protection hidden="1"/>
    </xf>
    <xf numFmtId="0" fontId="19" fillId="4" borderId="11" xfId="0" applyFont="1" applyFill="1" applyBorder="1" applyAlignment="1" applyProtection="1">
      <alignment horizontal="center" vertical="center" wrapText="1"/>
      <protection hidden="1"/>
    </xf>
    <xf numFmtId="164" fontId="16" fillId="3" borderId="1" xfId="0" applyNumberFormat="1" applyFont="1" applyFill="1" applyBorder="1" applyAlignment="1">
      <alignment vertical="center"/>
    </xf>
    <xf numFmtId="0" fontId="14" fillId="0" borderId="34" xfId="0" applyFont="1" applyBorder="1" applyAlignment="1" applyProtection="1">
      <alignment vertical="center"/>
      <protection hidden="1"/>
    </xf>
    <xf numFmtId="0" fontId="19" fillId="4" borderId="30" xfId="0" applyFont="1" applyFill="1" applyBorder="1" applyAlignment="1" applyProtection="1">
      <alignment horizontal="center" vertical="center" wrapText="1"/>
      <protection hidden="1"/>
    </xf>
    <xf numFmtId="0" fontId="19" fillId="4" borderId="29" xfId="0" applyFont="1" applyFill="1" applyBorder="1" applyAlignment="1" applyProtection="1">
      <alignment horizontal="center" vertical="center" wrapText="1"/>
      <protection hidden="1"/>
    </xf>
    <xf numFmtId="164" fontId="16" fillId="2" borderId="43" xfId="4" applyNumberFormat="1" applyFont="1" applyFill="1" applyBorder="1" applyAlignment="1" applyProtection="1">
      <alignment horizontal="right" vertical="center" wrapText="1"/>
      <protection locked="0"/>
    </xf>
    <xf numFmtId="164" fontId="16" fillId="0" borderId="6" xfId="0" applyNumberFormat="1" applyFont="1" applyBorder="1" applyAlignment="1">
      <alignment vertical="center"/>
    </xf>
    <xf numFmtId="164" fontId="16" fillId="2" borderId="29" xfId="4" applyNumberFormat="1" applyFont="1" applyFill="1" applyBorder="1" applyAlignment="1" applyProtection="1">
      <alignment horizontal="right" vertical="center" wrapText="1"/>
      <protection locked="0"/>
    </xf>
    <xf numFmtId="164" fontId="16" fillId="0" borderId="44" xfId="0" applyNumberFormat="1" applyFont="1" applyBorder="1" applyAlignment="1">
      <alignment vertical="center"/>
    </xf>
    <xf numFmtId="0" fontId="20" fillId="0" borderId="6" xfId="0" applyFont="1" applyBorder="1" applyAlignment="1">
      <alignment vertical="center" wrapText="1"/>
    </xf>
    <xf numFmtId="0" fontId="25" fillId="0" borderId="45" xfId="0" applyFont="1" applyBorder="1" applyAlignment="1">
      <alignment vertical="center" wrapText="1"/>
    </xf>
    <xf numFmtId="164" fontId="14" fillId="0" borderId="46" xfId="0" applyNumberFormat="1" applyFont="1" applyBorder="1" applyAlignment="1">
      <alignment vertical="center"/>
    </xf>
    <xf numFmtId="164" fontId="14" fillId="0" borderId="45" xfId="0" applyNumberFormat="1" applyFont="1" applyBorder="1" applyAlignment="1">
      <alignment vertical="center"/>
    </xf>
    <xf numFmtId="10" fontId="16" fillId="2" borderId="2" xfId="0" applyNumberFormat="1" applyFont="1" applyFill="1" applyBorder="1" applyAlignment="1" applyProtection="1">
      <alignment vertical="center"/>
      <protection locked="0"/>
    </xf>
    <xf numFmtId="10" fontId="16" fillId="2" borderId="4" xfId="0" applyNumberFormat="1" applyFont="1" applyFill="1" applyBorder="1" applyAlignment="1" applyProtection="1">
      <alignment vertical="center"/>
      <protection locked="0"/>
    </xf>
    <xf numFmtId="0" fontId="14" fillId="4" borderId="31" xfId="0" applyFont="1" applyFill="1" applyBorder="1" applyAlignment="1" applyProtection="1">
      <alignment horizontal="center" vertical="center"/>
      <protection hidden="1"/>
    </xf>
    <xf numFmtId="167" fontId="16" fillId="2" borderId="1" xfId="0" applyNumberFormat="1" applyFont="1" applyFill="1" applyBorder="1" applyAlignment="1">
      <alignment vertical="center" wrapText="1"/>
    </xf>
    <xf numFmtId="164" fontId="16" fillId="2" borderId="1" xfId="0" applyNumberFormat="1" applyFont="1" applyFill="1" applyBorder="1" applyAlignment="1">
      <alignment horizontal="center" vertical="center" wrapText="1"/>
    </xf>
    <xf numFmtId="0" fontId="19" fillId="4" borderId="2" xfId="0" applyFont="1" applyFill="1" applyBorder="1" applyAlignment="1" applyProtection="1">
      <alignment vertical="center" wrapText="1"/>
      <protection hidden="1"/>
    </xf>
    <xf numFmtId="10" fontId="16" fillId="2" borderId="3" xfId="0" applyNumberFormat="1" applyFont="1" applyFill="1" applyBorder="1" applyAlignment="1" applyProtection="1">
      <alignment vertical="center"/>
      <protection locked="0"/>
    </xf>
    <xf numFmtId="0" fontId="14" fillId="9" borderId="1" xfId="0" applyFont="1" applyFill="1" applyBorder="1" applyAlignment="1">
      <alignment horizontal="center" vertical="center" wrapText="1"/>
    </xf>
    <xf numFmtId="0" fontId="16" fillId="9" borderId="0" xfId="0" applyFont="1" applyFill="1" applyAlignment="1">
      <alignment vertical="center"/>
    </xf>
    <xf numFmtId="0" fontId="19" fillId="9" borderId="3" xfId="0" applyFont="1" applyFill="1" applyBorder="1" applyAlignment="1" applyProtection="1">
      <alignment vertical="center" wrapText="1"/>
      <protection hidden="1"/>
    </xf>
    <xf numFmtId="0" fontId="14" fillId="0" borderId="4" xfId="0" applyFont="1" applyBorder="1" applyAlignment="1">
      <alignment horizontal="center" vertical="center"/>
    </xf>
    <xf numFmtId="0" fontId="14" fillId="0" borderId="11" xfId="0" applyFont="1" applyBorder="1" applyAlignment="1">
      <alignment vertical="center" wrapText="1"/>
    </xf>
    <xf numFmtId="0" fontId="14" fillId="3" borderId="1" xfId="0" applyFont="1" applyFill="1" applyBorder="1" applyAlignment="1">
      <alignment vertical="center" wrapText="1"/>
    </xf>
    <xf numFmtId="0" fontId="19" fillId="4" borderId="47" xfId="0" applyFont="1" applyFill="1" applyBorder="1" applyAlignment="1" applyProtection="1">
      <alignment horizontal="center" vertical="center" wrapText="1"/>
      <protection hidden="1"/>
    </xf>
    <xf numFmtId="0" fontId="25" fillId="0" borderId="13" xfId="0" applyFont="1" applyBorder="1" applyAlignment="1">
      <alignment vertical="center" wrapText="1"/>
    </xf>
    <xf numFmtId="164" fontId="16" fillId="0" borderId="33" xfId="0" applyNumberFormat="1" applyFont="1" applyBorder="1" applyAlignment="1">
      <alignment vertical="center"/>
    </xf>
    <xf numFmtId="164" fontId="16" fillId="2" borderId="4" xfId="4" applyNumberFormat="1" applyFont="1" applyFill="1" applyBorder="1" applyAlignment="1" applyProtection="1">
      <alignment horizontal="right" vertical="center" wrapText="1"/>
      <protection locked="0"/>
    </xf>
    <xf numFmtId="0" fontId="25" fillId="0" borderId="0" xfId="0" applyFont="1" applyAlignment="1">
      <alignment vertical="center" wrapText="1"/>
    </xf>
    <xf numFmtId="0" fontId="19" fillId="4" borderId="48" xfId="0" applyFont="1" applyFill="1" applyBorder="1" applyAlignment="1" applyProtection="1">
      <alignment horizontal="center" vertical="center" wrapText="1"/>
      <protection hidden="1"/>
    </xf>
    <xf numFmtId="0" fontId="14" fillId="4" borderId="11" xfId="0" applyFont="1" applyFill="1" applyBorder="1" applyAlignment="1" applyProtection="1">
      <alignment horizontal="left" vertical="center"/>
      <protection hidden="1"/>
    </xf>
    <xf numFmtId="0" fontId="16" fillId="0" borderId="4" xfId="0" applyFont="1" applyBorder="1" applyAlignment="1">
      <alignment vertical="center"/>
    </xf>
    <xf numFmtId="0" fontId="14" fillId="0" borderId="3" xfId="0" applyFont="1" applyBorder="1" applyAlignment="1" applyProtection="1">
      <alignment horizontal="left" vertical="center"/>
      <protection hidden="1"/>
    </xf>
    <xf numFmtId="10" fontId="16" fillId="2" borderId="23" xfId="0" applyNumberFormat="1" applyFont="1" applyFill="1" applyBorder="1" applyAlignment="1" applyProtection="1">
      <alignment horizontal="center" vertical="center"/>
      <protection locked="0"/>
    </xf>
    <xf numFmtId="0" fontId="14" fillId="0" borderId="0" xfId="0" applyFont="1" applyAlignment="1" applyProtection="1">
      <alignment horizontal="left" vertical="center"/>
      <protection hidden="1"/>
    </xf>
    <xf numFmtId="164" fontId="14" fillId="4" borderId="45" xfId="0" applyNumberFormat="1" applyFont="1" applyFill="1" applyBorder="1" applyAlignment="1">
      <alignment horizontal="right" vertical="center"/>
    </xf>
    <xf numFmtId="164" fontId="16" fillId="0" borderId="1" xfId="0" applyNumberFormat="1" applyFont="1" applyBorder="1" applyAlignment="1">
      <alignment horizontal="right" vertical="center"/>
    </xf>
    <xf numFmtId="164" fontId="16" fillId="0" borderId="2" xfId="0" applyNumberFormat="1" applyFont="1" applyBorder="1" applyAlignment="1">
      <alignment horizontal="right" vertical="center"/>
    </xf>
    <xf numFmtId="164" fontId="16" fillId="0" borderId="1" xfId="0" applyNumberFormat="1" applyFont="1" applyBorder="1" applyAlignment="1">
      <alignment horizontal="right" vertical="center" indent="1"/>
    </xf>
    <xf numFmtId="164" fontId="14" fillId="4" borderId="14" xfId="0" applyNumberFormat="1" applyFont="1" applyFill="1" applyBorder="1" applyAlignment="1">
      <alignment vertical="center"/>
    </xf>
    <xf numFmtId="164" fontId="14" fillId="4" borderId="40" xfId="0" applyNumberFormat="1" applyFont="1" applyFill="1" applyBorder="1" applyAlignment="1">
      <alignment vertical="center"/>
    </xf>
    <xf numFmtId="164" fontId="14" fillId="4" borderId="54" xfId="0" applyNumberFormat="1" applyFont="1" applyFill="1" applyBorder="1" applyAlignment="1">
      <alignment vertical="center"/>
    </xf>
    <xf numFmtId="0" fontId="20" fillId="0" borderId="13" xfId="0" applyFont="1" applyBorder="1" applyAlignment="1">
      <alignment vertical="center" wrapText="1"/>
    </xf>
    <xf numFmtId="0" fontId="16" fillId="0" borderId="33" xfId="0" applyFont="1" applyBorder="1" applyAlignment="1">
      <alignment horizontal="center" vertical="center"/>
    </xf>
    <xf numFmtId="165" fontId="16" fillId="0" borderId="33" xfId="0" applyNumberFormat="1" applyFont="1" applyBorder="1" applyAlignment="1">
      <alignment vertical="center"/>
    </xf>
    <xf numFmtId="164" fontId="14" fillId="4" borderId="58" xfId="0" applyNumberFormat="1" applyFont="1" applyFill="1" applyBorder="1" applyAlignment="1">
      <alignment vertical="center"/>
    </xf>
    <xf numFmtId="164" fontId="14" fillId="4" borderId="1" xfId="0" applyNumberFormat="1" applyFont="1" applyFill="1" applyBorder="1" applyAlignment="1">
      <alignment vertical="center"/>
    </xf>
    <xf numFmtId="164" fontId="14" fillId="4" borderId="1" xfId="0" applyNumberFormat="1" applyFont="1" applyFill="1" applyBorder="1" applyAlignment="1">
      <alignment horizontal="right" vertical="center"/>
    </xf>
    <xf numFmtId="164" fontId="16" fillId="2" borderId="33" xfId="0" applyNumberFormat="1" applyFont="1" applyFill="1" applyBorder="1" applyAlignment="1" applyProtection="1">
      <alignment vertical="center"/>
      <protection locked="0"/>
    </xf>
    <xf numFmtId="164" fontId="16" fillId="2" borderId="1" xfId="0" applyNumberFormat="1" applyFont="1" applyFill="1" applyBorder="1" applyAlignment="1" applyProtection="1">
      <alignment horizontal="right" vertical="center" wrapText="1"/>
      <protection locked="0"/>
    </xf>
    <xf numFmtId="164" fontId="16" fillId="2" borderId="1" xfId="0" applyNumberFormat="1" applyFont="1" applyFill="1" applyBorder="1" applyAlignment="1" applyProtection="1">
      <alignment vertical="center"/>
      <protection locked="0"/>
    </xf>
    <xf numFmtId="164" fontId="16" fillId="2" borderId="1" xfId="0" applyNumberFormat="1" applyFont="1" applyFill="1" applyBorder="1" applyAlignment="1" applyProtection="1">
      <alignment horizontal="right" vertical="center" wrapText="1" indent="1"/>
      <protection locked="0"/>
    </xf>
    <xf numFmtId="0" fontId="16" fillId="0" borderId="0" xfId="0" applyFont="1" applyAlignment="1" applyProtection="1">
      <alignment vertical="center"/>
      <protection locked="0"/>
    </xf>
    <xf numFmtId="0" fontId="16" fillId="0" borderId="11" xfId="0" applyFont="1" applyBorder="1" applyAlignment="1">
      <alignment vertical="center" wrapText="1"/>
    </xf>
    <xf numFmtId="0" fontId="16" fillId="3" borderId="1" xfId="0" applyFont="1" applyFill="1" applyBorder="1" applyAlignment="1">
      <alignment vertical="center" wrapText="1"/>
    </xf>
    <xf numFmtId="0" fontId="16" fillId="0" borderId="32" xfId="0" applyFont="1" applyBorder="1" applyAlignment="1">
      <alignment vertical="center" wrapText="1"/>
    </xf>
    <xf numFmtId="0" fontId="16" fillId="3" borderId="62" xfId="1" applyFont="1" applyFill="1" applyBorder="1" applyAlignment="1">
      <alignment horizontal="left" vertical="center" wrapText="1"/>
    </xf>
    <xf numFmtId="0" fontId="16" fillId="3" borderId="6" xfId="1" applyFont="1" applyFill="1" applyBorder="1" applyAlignment="1">
      <alignment horizontal="left" vertical="center" wrapText="1"/>
    </xf>
    <xf numFmtId="0" fontId="16" fillId="3" borderId="63" xfId="1" applyFont="1" applyFill="1" applyBorder="1" applyAlignment="1">
      <alignment horizontal="left" vertical="center" wrapText="1"/>
    </xf>
    <xf numFmtId="0" fontId="17" fillId="3" borderId="59" xfId="1" applyFont="1" applyFill="1" applyBorder="1" applyAlignment="1">
      <alignment horizontal="left" vertical="center" wrapText="1"/>
    </xf>
    <xf numFmtId="0" fontId="17" fillId="3" borderId="60" xfId="1" applyFont="1" applyFill="1" applyBorder="1" applyAlignment="1">
      <alignment horizontal="left" vertical="center" wrapText="1"/>
    </xf>
    <xf numFmtId="0" fontId="17" fillId="3" borderId="61" xfId="1"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0" borderId="2" xfId="0" applyFont="1" applyBorder="1" applyAlignment="1" applyProtection="1">
      <alignment horizontal="left" vertical="center"/>
      <protection hidden="1"/>
    </xf>
    <xf numFmtId="0" fontId="16" fillId="0" borderId="3" xfId="0" applyFont="1" applyBorder="1" applyAlignment="1" applyProtection="1">
      <alignment horizontal="left" vertical="center"/>
      <protection hidden="1"/>
    </xf>
    <xf numFmtId="0" fontId="16" fillId="0" borderId="4" xfId="0" applyFont="1" applyBorder="1" applyAlignment="1" applyProtection="1">
      <alignment horizontal="left" vertical="center"/>
      <protection hidden="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8" borderId="2" xfId="0" applyFont="1" applyFill="1" applyBorder="1" applyAlignment="1">
      <alignment horizontal="center" vertical="center"/>
    </xf>
    <xf numFmtId="0" fontId="14" fillId="8" borderId="4" xfId="0" applyFont="1" applyFill="1" applyBorder="1" applyAlignment="1">
      <alignment horizontal="center" vertical="center"/>
    </xf>
    <xf numFmtId="0" fontId="19" fillId="4" borderId="11" xfId="0" applyFont="1" applyFill="1" applyBorder="1" applyAlignment="1" applyProtection="1">
      <alignment horizontal="center" vertical="center" wrapText="1"/>
      <protection hidden="1"/>
    </xf>
    <xf numFmtId="0" fontId="19" fillId="4" borderId="47" xfId="0" applyFont="1" applyFill="1" applyBorder="1" applyAlignment="1" applyProtection="1">
      <alignment horizontal="center" vertical="center" wrapText="1"/>
      <protection hidden="1"/>
    </xf>
    <xf numFmtId="0" fontId="19" fillId="4" borderId="13" xfId="0" applyFont="1" applyFill="1" applyBorder="1" applyAlignment="1" applyProtection="1">
      <alignment horizontal="center" vertical="center" wrapText="1"/>
      <protection hidden="1"/>
    </xf>
    <xf numFmtId="0" fontId="19" fillId="4" borderId="2" xfId="0" applyFont="1" applyFill="1" applyBorder="1" applyAlignment="1" applyProtection="1">
      <alignment horizontal="left" vertical="center" wrapText="1"/>
      <protection hidden="1"/>
    </xf>
    <xf numFmtId="0" fontId="19" fillId="4" borderId="3" xfId="0" applyFont="1" applyFill="1" applyBorder="1" applyAlignment="1" applyProtection="1">
      <alignment horizontal="left" vertical="center" wrapText="1"/>
      <protection hidden="1"/>
    </xf>
    <xf numFmtId="0" fontId="19" fillId="4" borderId="4" xfId="0" applyFont="1" applyFill="1" applyBorder="1" applyAlignment="1" applyProtection="1">
      <alignment horizontal="left" vertical="center" wrapText="1"/>
      <protection hidden="1"/>
    </xf>
    <xf numFmtId="0" fontId="14" fillId="0" borderId="2" xfId="0" applyFont="1" applyBorder="1" applyAlignment="1" applyProtection="1">
      <alignment horizontal="left" vertical="center"/>
      <protection hidden="1"/>
    </xf>
    <xf numFmtId="0" fontId="14" fillId="0" borderId="3" xfId="0" applyFont="1" applyBorder="1" applyAlignment="1" applyProtection="1">
      <alignment horizontal="left" vertical="center"/>
      <protection hidden="1"/>
    </xf>
    <xf numFmtId="0" fontId="14" fillId="0" borderId="4" xfId="0" applyFont="1" applyBorder="1" applyAlignment="1" applyProtection="1">
      <alignment horizontal="left" vertical="center"/>
      <protection hidden="1"/>
    </xf>
    <xf numFmtId="0" fontId="16" fillId="3" borderId="64" xfId="1" applyFont="1" applyFill="1" applyBorder="1" applyAlignment="1">
      <alignment horizontal="left" vertical="center" wrapText="1"/>
    </xf>
    <xf numFmtId="0" fontId="16" fillId="3" borderId="18" xfId="1" applyFont="1" applyFill="1" applyBorder="1" applyAlignment="1">
      <alignment horizontal="left" vertical="center" wrapText="1"/>
    </xf>
    <xf numFmtId="0" fontId="16" fillId="3" borderId="65" xfId="1" applyFont="1" applyFill="1" applyBorder="1" applyAlignment="1">
      <alignment horizontal="left" vertical="center" wrapText="1"/>
    </xf>
    <xf numFmtId="0" fontId="14" fillId="8" borderId="11" xfId="0" applyFont="1" applyFill="1" applyBorder="1" applyAlignment="1">
      <alignment horizontal="center" vertical="center" wrapText="1"/>
    </xf>
    <xf numFmtId="0" fontId="14" fillId="8" borderId="47"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4" borderId="11"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3" borderId="2"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9" fillId="4" borderId="30" xfId="0" applyFont="1" applyFill="1" applyBorder="1" applyAlignment="1" applyProtection="1">
      <alignment horizontal="center" vertical="center" wrapText="1"/>
      <protection hidden="1"/>
    </xf>
    <xf numFmtId="0" fontId="19" fillId="4" borderId="29" xfId="0" applyFont="1" applyFill="1" applyBorder="1" applyAlignment="1" applyProtection="1">
      <alignment horizontal="center" vertical="center" wrapText="1"/>
      <protection hidden="1"/>
    </xf>
    <xf numFmtId="10" fontId="16" fillId="2" borderId="5" xfId="0" applyNumberFormat="1" applyFont="1" applyFill="1" applyBorder="1" applyAlignment="1" applyProtection="1">
      <alignment horizontal="center" vertical="center"/>
      <protection locked="0"/>
    </xf>
    <xf numFmtId="10" fontId="16" fillId="2" borderId="29" xfId="0" applyNumberFormat="1" applyFont="1" applyFill="1" applyBorder="1" applyAlignment="1" applyProtection="1">
      <alignment horizontal="center" vertical="center"/>
      <protection locked="0"/>
    </xf>
    <xf numFmtId="10" fontId="16" fillId="2" borderId="0" xfId="0" applyNumberFormat="1" applyFont="1" applyFill="1" applyAlignment="1" applyProtection="1">
      <alignment horizontal="center" vertical="center"/>
      <protection locked="0"/>
    </xf>
    <xf numFmtId="10" fontId="16" fillId="2" borderId="43" xfId="0" applyNumberFormat="1" applyFont="1" applyFill="1" applyBorder="1" applyAlignment="1" applyProtection="1">
      <alignment horizontal="center" vertical="center"/>
      <protection locked="0"/>
    </xf>
    <xf numFmtId="10" fontId="16" fillId="2" borderId="9" xfId="0" applyNumberFormat="1" applyFont="1" applyFill="1" applyBorder="1" applyAlignment="1" applyProtection="1">
      <alignment horizontal="center" vertical="center"/>
      <protection locked="0"/>
    </xf>
    <xf numFmtId="10" fontId="16" fillId="2" borderId="33" xfId="0" applyNumberFormat="1"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wrapText="1"/>
      <protection hidden="1"/>
    </xf>
    <xf numFmtId="0" fontId="19" fillId="4" borderId="3" xfId="0" applyFont="1" applyFill="1" applyBorder="1" applyAlignment="1" applyProtection="1">
      <alignment horizontal="center" vertical="center" wrapText="1"/>
      <protection hidden="1"/>
    </xf>
    <xf numFmtId="0" fontId="19" fillId="4" borderId="4" xfId="0" applyFont="1" applyFill="1" applyBorder="1" applyAlignment="1" applyProtection="1">
      <alignment horizontal="center" vertical="center" wrapText="1"/>
      <protection hidden="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10" fontId="16" fillId="2" borderId="2" xfId="0" applyNumberFormat="1" applyFont="1" applyFill="1" applyBorder="1" applyAlignment="1" applyProtection="1">
      <alignment horizontal="center" vertical="center"/>
      <protection locked="0"/>
    </xf>
    <xf numFmtId="10" fontId="16" fillId="2" borderId="3" xfId="0" applyNumberFormat="1" applyFont="1" applyFill="1" applyBorder="1" applyAlignment="1" applyProtection="1">
      <alignment horizontal="center" vertical="center"/>
      <protection locked="0"/>
    </xf>
    <xf numFmtId="10" fontId="16" fillId="2" borderId="4" xfId="0" applyNumberFormat="1" applyFont="1" applyFill="1" applyBorder="1" applyAlignment="1" applyProtection="1">
      <alignment horizontal="center" vertical="center"/>
      <protection locked="0"/>
    </xf>
    <xf numFmtId="0" fontId="14" fillId="0" borderId="41" xfId="0" applyFont="1" applyBorder="1" applyAlignment="1">
      <alignment horizontal="center" vertical="center"/>
    </xf>
    <xf numFmtId="0" fontId="14" fillId="0" borderId="27" xfId="0" applyFont="1" applyBorder="1" applyAlignment="1">
      <alignment horizontal="center" vertical="center"/>
    </xf>
    <xf numFmtId="0" fontId="14" fillId="0" borderId="9" xfId="0" applyFont="1" applyBorder="1" applyAlignment="1">
      <alignment horizontal="center" vertical="center"/>
    </xf>
    <xf numFmtId="0" fontId="14" fillId="0" borderId="28"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30" xfId="0" applyFont="1" applyBorder="1" applyAlignment="1">
      <alignment horizontal="left" vertical="center"/>
    </xf>
    <xf numFmtId="0" fontId="14" fillId="0" borderId="5" xfId="0" applyFont="1" applyBorder="1" applyAlignment="1">
      <alignment horizontal="left" vertical="center"/>
    </xf>
    <xf numFmtId="0" fontId="14" fillId="0" borderId="29" xfId="0" applyFont="1" applyBorder="1" applyAlignment="1">
      <alignment horizontal="left" vertical="center"/>
    </xf>
    <xf numFmtId="164" fontId="14" fillId="4" borderId="5" xfId="0" applyNumberFormat="1" applyFont="1" applyFill="1" applyBorder="1" applyAlignment="1">
      <alignment horizontal="right" vertical="center"/>
    </xf>
    <xf numFmtId="164" fontId="14" fillId="4" borderId="29" xfId="0" applyNumberFormat="1" applyFont="1" applyFill="1" applyBorder="1" applyAlignment="1">
      <alignment horizontal="right" vertical="center"/>
    </xf>
    <xf numFmtId="0" fontId="19" fillId="4" borderId="39" xfId="0" applyFont="1" applyFill="1" applyBorder="1" applyAlignment="1" applyProtection="1">
      <alignment horizontal="center" vertical="center" wrapText="1"/>
      <protection hidden="1"/>
    </xf>
    <xf numFmtId="0" fontId="19" fillId="4" borderId="40" xfId="0" applyFont="1" applyFill="1" applyBorder="1" applyAlignment="1" applyProtection="1">
      <alignment horizontal="center" vertical="center" wrapText="1"/>
      <protection hidden="1"/>
    </xf>
    <xf numFmtId="0" fontId="19" fillId="4" borderId="41" xfId="0" applyFont="1" applyFill="1" applyBorder="1" applyAlignment="1" applyProtection="1">
      <alignment horizontal="center" vertical="center" wrapText="1"/>
      <protection hidden="1"/>
    </xf>
    <xf numFmtId="0" fontId="16" fillId="3" borderId="21" xfId="1" applyFont="1" applyFill="1" applyBorder="1" applyAlignment="1">
      <alignment horizontal="left" vertical="center" wrapText="1"/>
    </xf>
    <xf numFmtId="0" fontId="16" fillId="3" borderId="7" xfId="1" applyFont="1" applyFill="1" applyBorder="1" applyAlignment="1">
      <alignment horizontal="left" vertical="center" wrapText="1"/>
    </xf>
    <xf numFmtId="0" fontId="16" fillId="3" borderId="22" xfId="1" applyFont="1" applyFill="1" applyBorder="1" applyAlignment="1">
      <alignment horizontal="left" vertical="center" wrapText="1"/>
    </xf>
    <xf numFmtId="0" fontId="16" fillId="3" borderId="19" xfId="1" applyFont="1" applyFill="1" applyBorder="1" applyAlignment="1">
      <alignment horizontal="left" vertical="center" wrapText="1"/>
    </xf>
    <xf numFmtId="0" fontId="16" fillId="3" borderId="20" xfId="1" applyFont="1" applyFill="1" applyBorder="1" applyAlignment="1">
      <alignment horizontal="left" vertical="center" wrapText="1"/>
    </xf>
    <xf numFmtId="0" fontId="16" fillId="3" borderId="23" xfId="1" applyFont="1" applyFill="1" applyBorder="1" applyAlignment="1">
      <alignment horizontal="left" vertical="center" wrapText="1"/>
    </xf>
    <xf numFmtId="164" fontId="14" fillId="4" borderId="3" xfId="0" applyNumberFormat="1" applyFont="1" applyFill="1" applyBorder="1" applyAlignment="1">
      <alignment horizontal="right" vertical="center"/>
    </xf>
    <xf numFmtId="164" fontId="14" fillId="4" borderId="4" xfId="0" applyNumberFormat="1" applyFont="1" applyFill="1" applyBorder="1" applyAlignment="1">
      <alignment horizontal="right" vertical="center"/>
    </xf>
    <xf numFmtId="0" fontId="18" fillId="3" borderId="21" xfId="1" applyFont="1" applyFill="1" applyBorder="1" applyAlignment="1">
      <alignment horizontal="left" vertical="center" wrapText="1"/>
    </xf>
    <xf numFmtId="0" fontId="18" fillId="3" borderId="7" xfId="1" applyFont="1" applyFill="1" applyBorder="1" applyAlignment="1">
      <alignment horizontal="left" vertical="center" wrapText="1"/>
    </xf>
    <xf numFmtId="0" fontId="18" fillId="3" borderId="22" xfId="1" applyFont="1" applyFill="1" applyBorder="1" applyAlignment="1">
      <alignment horizontal="left" vertical="center" wrapText="1"/>
    </xf>
    <xf numFmtId="0" fontId="16" fillId="0" borderId="21" xfId="1" applyFont="1" applyBorder="1" applyAlignment="1">
      <alignment horizontal="left" vertical="center" wrapText="1"/>
    </xf>
    <xf numFmtId="0" fontId="16" fillId="0" borderId="7" xfId="1" applyFont="1" applyBorder="1" applyAlignment="1">
      <alignment horizontal="left" vertical="center" wrapText="1"/>
    </xf>
    <xf numFmtId="0" fontId="16" fillId="0" borderId="22" xfId="1" applyFont="1" applyBorder="1" applyAlignment="1">
      <alignment horizontal="left" vertical="center" wrapText="1"/>
    </xf>
    <xf numFmtId="0" fontId="14" fillId="0" borderId="4" xfId="0" applyFont="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14" fillId="4" borderId="31" xfId="0" applyFont="1" applyFill="1" applyBorder="1" applyAlignment="1" applyProtection="1">
      <alignment horizontal="left" vertical="center"/>
      <protection hidden="1"/>
    </xf>
    <xf numFmtId="0" fontId="14" fillId="4" borderId="38" xfId="0" applyFont="1" applyFill="1" applyBorder="1" applyAlignment="1" applyProtection="1">
      <alignment horizontal="left" vertical="center"/>
      <protection hidden="1"/>
    </xf>
    <xf numFmtId="0" fontId="19" fillId="4" borderId="27" xfId="0" applyFont="1" applyFill="1" applyBorder="1" applyAlignment="1" applyProtection="1">
      <alignment horizontal="center" vertical="center" wrapText="1"/>
      <protection hidden="1"/>
    </xf>
    <xf numFmtId="0" fontId="19" fillId="4" borderId="33" xfId="0" applyFont="1" applyFill="1" applyBorder="1" applyAlignment="1" applyProtection="1">
      <alignment horizontal="center" vertical="center" wrapText="1"/>
      <protection hidden="1"/>
    </xf>
    <xf numFmtId="0" fontId="19" fillId="4" borderId="24" xfId="0" applyFont="1" applyFill="1" applyBorder="1" applyAlignment="1" applyProtection="1">
      <alignment horizontal="center" vertical="center" wrapText="1"/>
      <protection hidden="1"/>
    </xf>
    <xf numFmtId="0" fontId="19" fillId="4" borderId="26" xfId="0" applyFont="1" applyFill="1" applyBorder="1" applyAlignment="1" applyProtection="1">
      <alignment horizontal="center" vertical="center" wrapText="1"/>
      <protection hidden="1"/>
    </xf>
    <xf numFmtId="10" fontId="16" fillId="2" borderId="19" xfId="0" applyNumberFormat="1" applyFont="1" applyFill="1" applyBorder="1" applyAlignment="1" applyProtection="1">
      <alignment horizontal="center" vertical="center"/>
      <protection locked="0"/>
    </xf>
    <xf numFmtId="10" fontId="16" fillId="2" borderId="23" xfId="0" applyNumberFormat="1" applyFont="1" applyFill="1" applyBorder="1" applyAlignment="1" applyProtection="1">
      <alignment horizontal="center" vertical="center"/>
      <protection locked="0"/>
    </xf>
    <xf numFmtId="0" fontId="14" fillId="0" borderId="39"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1" fillId="0" borderId="2" xfId="0" applyFont="1" applyBorder="1" applyAlignment="1" applyProtection="1">
      <alignment horizontal="left" vertical="center"/>
      <protection hidden="1"/>
    </xf>
    <xf numFmtId="0" fontId="21" fillId="0" borderId="3" xfId="0" applyFont="1" applyBorder="1" applyAlignment="1" applyProtection="1">
      <alignment horizontal="left" vertical="center"/>
      <protection hidden="1"/>
    </xf>
    <xf numFmtId="0" fontId="21" fillId="0" borderId="4" xfId="0" applyFont="1" applyBorder="1" applyAlignment="1" applyProtection="1">
      <alignment horizontal="left" vertical="center"/>
      <protection hidden="1"/>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2" fillId="3" borderId="21" xfId="1" applyFont="1" applyFill="1" applyBorder="1" applyAlignment="1">
      <alignment horizontal="left" wrapText="1"/>
    </xf>
    <xf numFmtId="0" fontId="12" fillId="3" borderId="7" xfId="1" applyFont="1" applyFill="1" applyBorder="1" applyAlignment="1">
      <alignment horizontal="left" wrapText="1"/>
    </xf>
    <xf numFmtId="0" fontId="12" fillId="3" borderId="22" xfId="1" applyFont="1" applyFill="1" applyBorder="1" applyAlignment="1">
      <alignment horizontal="left"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11" fillId="3" borderId="24" xfId="1" applyFont="1" applyFill="1" applyBorder="1" applyAlignment="1">
      <alignment horizontal="left" wrapText="1"/>
    </xf>
    <xf numFmtId="0" fontId="11" fillId="3" borderId="25" xfId="1" applyFont="1" applyFill="1" applyBorder="1" applyAlignment="1">
      <alignment horizontal="left" wrapText="1"/>
    </xf>
    <xf numFmtId="0" fontId="11" fillId="3" borderId="26" xfId="1" applyFont="1" applyFill="1" applyBorder="1" applyAlignment="1">
      <alignment horizontal="left" wrapText="1"/>
    </xf>
    <xf numFmtId="0" fontId="3" fillId="0" borderId="27" xfId="0" applyFont="1" applyBorder="1" applyAlignment="1">
      <alignment horizontal="center"/>
    </xf>
    <xf numFmtId="0" fontId="3" fillId="0" borderId="9" xfId="0" applyFont="1" applyBorder="1" applyAlignment="1">
      <alignment horizontal="center"/>
    </xf>
    <xf numFmtId="0" fontId="3" fillId="0" borderId="28"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3" borderId="19" xfId="1" applyFont="1" applyFill="1" applyBorder="1" applyAlignment="1">
      <alignment horizontal="left" wrapText="1"/>
    </xf>
    <xf numFmtId="0" fontId="12" fillId="3" borderId="20" xfId="1" applyFont="1" applyFill="1" applyBorder="1" applyAlignment="1">
      <alignment horizontal="left" wrapText="1"/>
    </xf>
    <xf numFmtId="0" fontId="12" fillId="3" borderId="23" xfId="1" applyFont="1" applyFill="1" applyBorder="1" applyAlignment="1">
      <alignment horizontal="left" wrapText="1"/>
    </xf>
    <xf numFmtId="0" fontId="3" fillId="4" borderId="1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cellXfs>
  <cellStyles count="5">
    <cellStyle name="Comma" xfId="3" builtinId="3"/>
    <cellStyle name="Currency" xfId="4" builtinId="4"/>
    <cellStyle name="Normal" xfId="0" builtinId="0"/>
    <cellStyle name="Normal 3" xfId="1" xr:uid="{7C2D0EF8-2C56-4976-B219-8E3D2AE06796}"/>
    <cellStyle name="Percent" xfId="2" builtinId="5"/>
  </cellStyles>
  <dxfs count="10">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71F31-0118-4836-9999-FE243DA43D3C}">
  <sheetPr>
    <pageSetUpPr fitToPage="1"/>
  </sheetPr>
  <dimension ref="A1:K94"/>
  <sheetViews>
    <sheetView showGridLines="0" zoomScale="80" zoomScaleNormal="80" zoomScaleSheetLayoutView="70" workbookViewId="0">
      <selection activeCell="B10" sqref="B10:H10"/>
    </sheetView>
  </sheetViews>
  <sheetFormatPr defaultColWidth="9.109375" defaultRowHeight="15" x14ac:dyDescent="0.3"/>
  <cols>
    <col min="1" max="1" width="6.44140625" style="37" customWidth="1"/>
    <col min="2" max="2" width="63.44140625" style="37" customWidth="1"/>
    <col min="3" max="3" width="18.33203125" style="37" customWidth="1"/>
    <col min="4" max="4" width="24.5546875" style="37" customWidth="1"/>
    <col min="5" max="6" width="18.33203125" style="37" customWidth="1"/>
    <col min="7" max="7" width="20.6640625" style="37" customWidth="1"/>
    <col min="8" max="8" width="27.5546875" style="37" customWidth="1"/>
    <col min="9" max="9" width="18.33203125" style="37" customWidth="1"/>
    <col min="10" max="10" width="23.21875" style="37" customWidth="1"/>
    <col min="11" max="11" width="42.44140625" style="37" customWidth="1"/>
    <col min="12" max="16384" width="9.109375" style="37"/>
  </cols>
  <sheetData>
    <row r="1" spans="2:8" ht="15.6" thickBot="1" x14ac:dyDescent="0.35"/>
    <row r="2" spans="2:8" ht="39.6" customHeight="1" thickBot="1" x14ac:dyDescent="0.35">
      <c r="B2" s="38" t="s">
        <v>0</v>
      </c>
      <c r="C2" s="175" t="s">
        <v>86</v>
      </c>
      <c r="D2" s="176"/>
      <c r="E2" s="176"/>
      <c r="F2" s="176"/>
      <c r="G2" s="176"/>
      <c r="H2" s="177"/>
    </row>
    <row r="3" spans="2:8" ht="31.95" customHeight="1" thickBot="1" x14ac:dyDescent="0.35">
      <c r="B3" s="38" t="s">
        <v>1</v>
      </c>
      <c r="C3" s="203" t="s">
        <v>87</v>
      </c>
      <c r="D3" s="204"/>
      <c r="E3" s="204"/>
      <c r="F3" s="204"/>
      <c r="G3" s="204"/>
      <c r="H3" s="257"/>
    </row>
    <row r="4" spans="2:8" ht="31.95" customHeight="1" thickBot="1" x14ac:dyDescent="0.35">
      <c r="B4" s="38" t="s">
        <v>2</v>
      </c>
      <c r="C4" s="258"/>
      <c r="D4" s="259"/>
      <c r="E4" s="259"/>
      <c r="F4" s="259"/>
      <c r="G4" s="259"/>
      <c r="H4" s="260"/>
    </row>
    <row r="5" spans="2:8" ht="16.2" thickBot="1" x14ac:dyDescent="0.35">
      <c r="E5" s="39"/>
      <c r="F5" s="39"/>
      <c r="G5" s="39"/>
    </row>
    <row r="6" spans="2:8" ht="15.6" x14ac:dyDescent="0.3">
      <c r="B6" s="261" t="s">
        <v>4</v>
      </c>
      <c r="C6" s="262"/>
      <c r="D6" s="262"/>
      <c r="E6" s="262"/>
      <c r="F6" s="262"/>
      <c r="G6" s="262"/>
      <c r="H6" s="263"/>
    </row>
    <row r="7" spans="2:8" ht="36.6" customHeight="1" x14ac:dyDescent="0.3">
      <c r="B7" s="243" t="s">
        <v>5</v>
      </c>
      <c r="C7" s="244"/>
      <c r="D7" s="244"/>
      <c r="E7" s="244"/>
      <c r="F7" s="244"/>
      <c r="G7" s="244"/>
      <c r="H7" s="245"/>
    </row>
    <row r="8" spans="2:8" ht="36.6" customHeight="1" x14ac:dyDescent="0.3">
      <c r="B8" s="243" t="s">
        <v>6</v>
      </c>
      <c r="C8" s="244"/>
      <c r="D8" s="244"/>
      <c r="E8" s="244"/>
      <c r="F8" s="244"/>
      <c r="G8" s="244"/>
      <c r="H8" s="245"/>
    </row>
    <row r="9" spans="2:8" ht="36.6" customHeight="1" x14ac:dyDescent="0.3">
      <c r="B9" s="243" t="s">
        <v>48</v>
      </c>
      <c r="C9" s="244"/>
      <c r="D9" s="244"/>
      <c r="E9" s="244"/>
      <c r="F9" s="244"/>
      <c r="G9" s="244"/>
      <c r="H9" s="245"/>
    </row>
    <row r="10" spans="2:8" ht="36.6" customHeight="1" x14ac:dyDescent="0.3">
      <c r="B10" s="243" t="s">
        <v>95</v>
      </c>
      <c r="C10" s="244"/>
      <c r="D10" s="244"/>
      <c r="E10" s="244"/>
      <c r="F10" s="244"/>
      <c r="G10" s="244"/>
      <c r="H10" s="245"/>
    </row>
    <row r="11" spans="2:8" ht="48.6" customHeight="1" x14ac:dyDescent="0.3">
      <c r="B11" s="243" t="s">
        <v>49</v>
      </c>
      <c r="C11" s="244"/>
      <c r="D11" s="244"/>
      <c r="E11" s="244"/>
      <c r="F11" s="244"/>
      <c r="G11" s="244"/>
      <c r="H11" s="245"/>
    </row>
    <row r="12" spans="2:8" ht="48.6" customHeight="1" x14ac:dyDescent="0.3">
      <c r="B12" s="251" t="s">
        <v>96</v>
      </c>
      <c r="C12" s="252"/>
      <c r="D12" s="252"/>
      <c r="E12" s="252"/>
      <c r="F12" s="252"/>
      <c r="G12" s="252"/>
      <c r="H12" s="253"/>
    </row>
    <row r="13" spans="2:8" ht="52.8" customHeight="1" x14ac:dyDescent="0.3">
      <c r="B13" s="254" t="s">
        <v>75</v>
      </c>
      <c r="C13" s="255"/>
      <c r="D13" s="255"/>
      <c r="E13" s="255"/>
      <c r="F13" s="255"/>
      <c r="G13" s="255"/>
      <c r="H13" s="256"/>
    </row>
    <row r="14" spans="2:8" ht="39.6" customHeight="1" x14ac:dyDescent="0.3">
      <c r="B14" s="254" t="s">
        <v>85</v>
      </c>
      <c r="C14" s="255"/>
      <c r="D14" s="255"/>
      <c r="E14" s="255"/>
      <c r="F14" s="255"/>
      <c r="G14" s="255"/>
      <c r="H14" s="256"/>
    </row>
    <row r="15" spans="2:8" ht="39" customHeight="1" x14ac:dyDescent="0.3">
      <c r="B15" s="243" t="s">
        <v>97</v>
      </c>
      <c r="C15" s="244"/>
      <c r="D15" s="244"/>
      <c r="E15" s="244"/>
      <c r="F15" s="244"/>
      <c r="G15" s="244"/>
      <c r="H15" s="245"/>
    </row>
    <row r="16" spans="2:8" ht="36.6" customHeight="1" x14ac:dyDescent="0.3">
      <c r="B16" s="243" t="s">
        <v>81</v>
      </c>
      <c r="C16" s="244"/>
      <c r="D16" s="244"/>
      <c r="E16" s="244"/>
      <c r="F16" s="244"/>
      <c r="G16" s="244"/>
      <c r="H16" s="245"/>
    </row>
    <row r="17" spans="1:11" ht="36.6" customHeight="1" x14ac:dyDescent="0.3">
      <c r="B17" s="243" t="s">
        <v>82</v>
      </c>
      <c r="C17" s="244"/>
      <c r="D17" s="244"/>
      <c r="E17" s="244"/>
      <c r="F17" s="244"/>
      <c r="G17" s="244"/>
      <c r="H17" s="245"/>
    </row>
    <row r="18" spans="1:11" ht="36.6" customHeight="1" thickBot="1" x14ac:dyDescent="0.35">
      <c r="B18" s="246" t="s">
        <v>83</v>
      </c>
      <c r="C18" s="247"/>
      <c r="D18" s="247"/>
      <c r="E18" s="247"/>
      <c r="F18" s="247"/>
      <c r="G18" s="247"/>
      <c r="H18" s="248"/>
    </row>
    <row r="19" spans="1:11" ht="36.6" customHeight="1" thickBot="1" x14ac:dyDescent="0.35">
      <c r="B19" s="40"/>
      <c r="C19" s="40"/>
      <c r="D19" s="40"/>
      <c r="E19" s="40"/>
      <c r="F19" s="40"/>
      <c r="G19" s="40"/>
      <c r="H19" s="40"/>
    </row>
    <row r="20" spans="1:11" ht="30" customHeight="1" thickBot="1" x14ac:dyDescent="0.35">
      <c r="B20" s="195" t="s">
        <v>60</v>
      </c>
      <c r="C20" s="196"/>
      <c r="D20" s="196"/>
      <c r="E20" s="196"/>
      <c r="F20" s="196"/>
      <c r="G20" s="196"/>
      <c r="H20" s="197"/>
      <c r="I20" s="95"/>
    </row>
    <row r="21" spans="1:11" ht="43.8" customHeight="1" thickBot="1" x14ac:dyDescent="0.35">
      <c r="B21" s="192" t="s">
        <v>50</v>
      </c>
      <c r="C21" s="193"/>
      <c r="D21" s="194"/>
      <c r="E21" s="78" t="s">
        <v>51</v>
      </c>
      <c r="F21" s="78" t="s">
        <v>20</v>
      </c>
      <c r="G21" s="78" t="s">
        <v>52</v>
      </c>
      <c r="H21" s="79" t="s">
        <v>46</v>
      </c>
    </row>
    <row r="22" spans="1:11" ht="37.200000000000003" customHeight="1" thickBot="1" x14ac:dyDescent="0.35">
      <c r="B22" s="181" t="s">
        <v>76</v>
      </c>
      <c r="C22" s="182"/>
      <c r="D22" s="183"/>
      <c r="E22" s="65"/>
      <c r="F22" s="66">
        <f t="shared" ref="F22" si="0">E22*15%</f>
        <v>0</v>
      </c>
      <c r="G22" s="67">
        <f t="shared" ref="G22" si="1">E22+F22</f>
        <v>0</v>
      </c>
      <c r="H22" s="83"/>
    </row>
    <row r="23" spans="1:11" ht="37.200000000000003" customHeight="1" x14ac:dyDescent="0.3">
      <c r="B23" s="40"/>
      <c r="C23" s="40"/>
      <c r="D23" s="40"/>
      <c r="E23" s="40"/>
      <c r="F23" s="40"/>
      <c r="G23" s="40"/>
      <c r="H23" s="40"/>
    </row>
    <row r="24" spans="1:11" x14ac:dyDescent="0.3">
      <c r="B24" s="40"/>
      <c r="C24" s="40"/>
      <c r="D24" s="40"/>
      <c r="E24" s="40"/>
      <c r="F24" s="40"/>
      <c r="G24" s="40"/>
      <c r="H24" s="40"/>
    </row>
    <row r="25" spans="1:11" ht="15.6" thickBot="1" x14ac:dyDescent="0.35"/>
    <row r="26" spans="1:11" ht="25.95" customHeight="1" thickBot="1" x14ac:dyDescent="0.35">
      <c r="A26" s="41"/>
      <c r="B26" s="184" t="s">
        <v>63</v>
      </c>
      <c r="C26" s="185"/>
      <c r="D26" s="185"/>
      <c r="E26" s="185"/>
      <c r="F26" s="185"/>
      <c r="G26" s="185"/>
      <c r="H26" s="185"/>
      <c r="I26" s="185"/>
      <c r="J26" s="185"/>
      <c r="K26" s="186"/>
    </row>
    <row r="27" spans="1:11" ht="25.95" customHeight="1" thickBot="1" x14ac:dyDescent="0.35">
      <c r="A27" s="41"/>
      <c r="B27" s="85"/>
      <c r="C27" s="187" t="s">
        <v>56</v>
      </c>
      <c r="D27" s="188"/>
      <c r="E27" s="187" t="s">
        <v>40</v>
      </c>
      <c r="F27" s="188"/>
      <c r="G27" s="187" t="s">
        <v>41</v>
      </c>
      <c r="H27" s="188"/>
      <c r="I27" s="187" t="s">
        <v>42</v>
      </c>
      <c r="J27" s="188"/>
      <c r="K27" s="60"/>
    </row>
    <row r="28" spans="1:11" ht="25.95" customHeight="1" thickBot="1" x14ac:dyDescent="0.35">
      <c r="A28" s="41"/>
      <c r="B28" s="53" t="s">
        <v>55</v>
      </c>
      <c r="C28" s="61" t="s">
        <v>53</v>
      </c>
      <c r="D28" s="108">
        <v>110</v>
      </c>
      <c r="E28" s="68">
        <v>122</v>
      </c>
      <c r="F28" s="108"/>
      <c r="G28" s="68">
        <v>134</v>
      </c>
      <c r="H28" s="108"/>
      <c r="I28" s="68">
        <v>148</v>
      </c>
      <c r="J28" s="108"/>
      <c r="K28" s="60"/>
    </row>
    <row r="29" spans="1:11" ht="25.95" customHeight="1" thickBot="1" x14ac:dyDescent="0.35">
      <c r="A29" s="41"/>
      <c r="B29" s="85"/>
      <c r="C29" s="62" t="s">
        <v>54</v>
      </c>
      <c r="D29" s="108">
        <v>5</v>
      </c>
      <c r="E29" s="69">
        <v>5</v>
      </c>
      <c r="F29" s="108"/>
      <c r="G29" s="69">
        <v>5</v>
      </c>
      <c r="H29" s="108"/>
      <c r="I29" s="69">
        <v>5</v>
      </c>
      <c r="J29" s="108"/>
      <c r="K29" s="60"/>
    </row>
    <row r="30" spans="1:11" ht="66" customHeight="1" thickBot="1" x14ac:dyDescent="0.35">
      <c r="B30" s="51" t="s">
        <v>43</v>
      </c>
      <c r="C30" s="44" t="s">
        <v>57</v>
      </c>
      <c r="D30" s="44" t="s">
        <v>108</v>
      </c>
      <c r="E30" s="52" t="s">
        <v>37</v>
      </c>
      <c r="F30" s="44" t="s">
        <v>57</v>
      </c>
      <c r="G30" s="52" t="s">
        <v>37</v>
      </c>
      <c r="H30" s="44" t="s">
        <v>57</v>
      </c>
      <c r="I30" s="52" t="s">
        <v>37</v>
      </c>
      <c r="J30" s="44" t="s">
        <v>57</v>
      </c>
      <c r="K30" s="78" t="s">
        <v>46</v>
      </c>
    </row>
    <row r="31" spans="1:11" ht="31.95" customHeight="1" thickBot="1" x14ac:dyDescent="0.35">
      <c r="B31" s="61" t="s">
        <v>53</v>
      </c>
      <c r="C31" s="128">
        <v>1000</v>
      </c>
      <c r="D31" s="45">
        <f>D28*C31</f>
        <v>110000</v>
      </c>
      <c r="E31" s="68">
        <v>122</v>
      </c>
      <c r="F31" s="127">
        <f>(D31*E40)+D31</f>
        <v>107800</v>
      </c>
      <c r="G31" s="68">
        <v>134</v>
      </c>
      <c r="H31" s="127">
        <f>(F31*F40)+F31</f>
        <v>107800</v>
      </c>
      <c r="I31" s="68">
        <v>148</v>
      </c>
      <c r="J31" s="127">
        <f>(H31*G40)+H31</f>
        <v>107800</v>
      </c>
      <c r="K31" s="82"/>
    </row>
    <row r="32" spans="1:11" ht="31.95" customHeight="1" thickBot="1" x14ac:dyDescent="0.35">
      <c r="B32" s="62" t="s">
        <v>54</v>
      </c>
      <c r="C32" s="69">
        <v>500</v>
      </c>
      <c r="D32" s="45">
        <f>D29*C32</f>
        <v>2500</v>
      </c>
      <c r="E32" s="69">
        <v>5</v>
      </c>
      <c r="F32" s="127">
        <f>(D32*E40)+D32</f>
        <v>2450</v>
      </c>
      <c r="G32" s="69">
        <v>5</v>
      </c>
      <c r="H32" s="127">
        <f>(F32*F40)+F32</f>
        <v>2450</v>
      </c>
      <c r="I32" s="69">
        <v>5</v>
      </c>
      <c r="J32" s="127">
        <f>(H32*G40)+H32</f>
        <v>2450</v>
      </c>
      <c r="K32" s="86"/>
    </row>
    <row r="33" spans="1:11" ht="25.95" customHeight="1" thickBot="1" x14ac:dyDescent="0.35">
      <c r="A33" s="41"/>
      <c r="B33" s="235" t="s">
        <v>58</v>
      </c>
      <c r="C33" s="236"/>
      <c r="D33" s="236"/>
      <c r="E33" s="236"/>
      <c r="F33" s="236"/>
      <c r="G33" s="236"/>
      <c r="H33" s="237"/>
      <c r="I33" s="238">
        <f>(C31*D31)+(E31*F31)+(G31*H31)+(I31*J31)</f>
        <v>153551200</v>
      </c>
      <c r="J33" s="239"/>
    </row>
    <row r="34" spans="1:11" ht="25.95" customHeight="1" thickBot="1" x14ac:dyDescent="0.35">
      <c r="A34" s="41"/>
      <c r="B34" s="184" t="s">
        <v>59</v>
      </c>
      <c r="C34" s="185"/>
      <c r="D34" s="185"/>
      <c r="E34" s="185"/>
      <c r="F34" s="185"/>
      <c r="G34" s="185"/>
      <c r="H34" s="186"/>
      <c r="I34" s="238">
        <f>(C32*D32)+(E32*F32)+(G32*H32)+(I32*J32)</f>
        <v>1286750</v>
      </c>
      <c r="J34" s="239"/>
      <c r="K34" s="59"/>
    </row>
    <row r="35" spans="1:11" ht="25.95" customHeight="1" thickBot="1" x14ac:dyDescent="0.35">
      <c r="A35" s="41"/>
      <c r="B35" s="235" t="s">
        <v>20</v>
      </c>
      <c r="C35" s="236"/>
      <c r="D35" s="236"/>
      <c r="E35" s="236"/>
      <c r="F35" s="236"/>
      <c r="G35" s="236"/>
      <c r="H35" s="237"/>
      <c r="I35" s="238">
        <f>(I33+I34)*15%</f>
        <v>23225692.5</v>
      </c>
      <c r="J35" s="239"/>
      <c r="K35" s="59"/>
    </row>
    <row r="36" spans="1:11" ht="25.95" customHeight="1" thickBot="1" x14ac:dyDescent="0.35">
      <c r="A36" s="41"/>
      <c r="B36" s="184" t="s">
        <v>45</v>
      </c>
      <c r="C36" s="185"/>
      <c r="D36" s="185"/>
      <c r="E36" s="185"/>
      <c r="F36" s="185"/>
      <c r="G36" s="185"/>
      <c r="H36" s="186"/>
      <c r="I36" s="249">
        <f>I33+I34+I35</f>
        <v>178063642.5</v>
      </c>
      <c r="J36" s="250">
        <f>I33+J35</f>
        <v>153551200</v>
      </c>
    </row>
    <row r="37" spans="1:11" ht="25.95" customHeight="1" thickBot="1" x14ac:dyDescent="0.35">
      <c r="A37" s="41"/>
      <c r="B37" s="48"/>
      <c r="C37" s="48"/>
      <c r="D37" s="48"/>
      <c r="E37" s="48"/>
      <c r="F37" s="48"/>
      <c r="G37" s="48"/>
      <c r="H37" s="48"/>
      <c r="I37" s="84"/>
      <c r="J37" s="84"/>
    </row>
    <row r="38" spans="1:11" ht="36.6" customHeight="1" thickBot="1" x14ac:dyDescent="0.35">
      <c r="B38" s="195" t="s">
        <v>62</v>
      </c>
      <c r="C38" s="196"/>
      <c r="D38" s="196"/>
      <c r="E38" s="196"/>
      <c r="F38" s="196"/>
      <c r="G38" s="196"/>
      <c r="H38" s="197"/>
    </row>
    <row r="39" spans="1:11" ht="36.6" customHeight="1" thickBot="1" x14ac:dyDescent="0.35">
      <c r="B39" s="192" t="s">
        <v>3</v>
      </c>
      <c r="C39" s="193"/>
      <c r="D39" s="194"/>
      <c r="E39" s="78" t="s">
        <v>40</v>
      </c>
      <c r="F39" s="79" t="s">
        <v>41</v>
      </c>
      <c r="G39" s="79" t="s">
        <v>42</v>
      </c>
      <c r="H39" s="79" t="s">
        <v>46</v>
      </c>
    </row>
    <row r="40" spans="1:11" ht="36.6" customHeight="1" thickBot="1" x14ac:dyDescent="0.35">
      <c r="B40" s="63" t="s">
        <v>107</v>
      </c>
      <c r="C40" s="80"/>
      <c r="D40" s="81"/>
      <c r="E40" s="82">
        <v>-0.02</v>
      </c>
      <c r="F40" s="83"/>
      <c r="G40" s="83"/>
      <c r="H40" s="83"/>
    </row>
    <row r="41" spans="1:11" ht="25.95" customHeight="1" thickBot="1" x14ac:dyDescent="0.35">
      <c r="A41" s="41"/>
      <c r="B41" s="48"/>
      <c r="C41" s="48"/>
      <c r="D41" s="48"/>
      <c r="E41" s="48"/>
      <c r="F41" s="48"/>
      <c r="G41" s="48"/>
      <c r="H41" s="49"/>
      <c r="I41" s="84"/>
      <c r="J41" s="84"/>
    </row>
    <row r="42" spans="1:11" ht="25.95" customHeight="1" thickBot="1" x14ac:dyDescent="0.35">
      <c r="A42" s="41"/>
      <c r="B42" s="184" t="s">
        <v>64</v>
      </c>
      <c r="C42" s="185"/>
      <c r="D42" s="185"/>
      <c r="E42" s="185"/>
      <c r="F42" s="185"/>
      <c r="G42" s="185"/>
      <c r="H42" s="185"/>
      <c r="I42" s="185"/>
      <c r="J42" s="186"/>
    </row>
    <row r="43" spans="1:11" ht="40.200000000000003" customHeight="1" thickBot="1" x14ac:dyDescent="0.35">
      <c r="B43" s="223" t="s">
        <v>43</v>
      </c>
      <c r="C43" s="224"/>
      <c r="D43" s="50" t="s">
        <v>109</v>
      </c>
      <c r="E43" s="44" t="s">
        <v>38</v>
      </c>
      <c r="F43" s="44" t="s">
        <v>39</v>
      </c>
      <c r="G43" s="44" t="s">
        <v>110</v>
      </c>
      <c r="H43" s="44"/>
      <c r="I43" s="268" t="s">
        <v>46</v>
      </c>
      <c r="J43" s="269"/>
    </row>
    <row r="44" spans="1:11" ht="31.95" customHeight="1" thickBot="1" x14ac:dyDescent="0.35">
      <c r="B44" s="61" t="s">
        <v>61</v>
      </c>
      <c r="C44" s="87"/>
      <c r="D44" s="45"/>
      <c r="E44" s="112">
        <f>(D44*E40)+D44</f>
        <v>0</v>
      </c>
      <c r="F44" s="112">
        <f t="shared" ref="F44" si="2">(E44*F40)+E44</f>
        <v>0</v>
      </c>
      <c r="G44" s="112">
        <f>(F44*G40)+F44</f>
        <v>0</v>
      </c>
      <c r="H44" s="46"/>
      <c r="I44" s="270"/>
      <c r="J44" s="271"/>
    </row>
    <row r="45" spans="1:11" ht="25.95" customHeight="1" thickBot="1" x14ac:dyDescent="0.35">
      <c r="A45" s="41"/>
      <c r="B45" s="54" t="s">
        <v>44</v>
      </c>
      <c r="C45" s="56"/>
      <c r="D45" s="56"/>
      <c r="E45" s="56"/>
      <c r="F45" s="56"/>
      <c r="G45" s="47">
        <f>SUM(D44:G44)</f>
        <v>0</v>
      </c>
      <c r="I45" s="84"/>
      <c r="J45" s="84"/>
    </row>
    <row r="46" spans="1:11" ht="25.95" customHeight="1" thickBot="1" x14ac:dyDescent="0.35">
      <c r="A46" s="41"/>
      <c r="B46" s="54" t="s">
        <v>20</v>
      </c>
      <c r="C46" s="56"/>
      <c r="D46" s="56"/>
      <c r="E46" s="56"/>
      <c r="F46" s="56"/>
      <c r="G46" s="47">
        <f>G45*15%</f>
        <v>0</v>
      </c>
      <c r="I46" s="84"/>
      <c r="J46" s="84"/>
    </row>
    <row r="47" spans="1:11" ht="25.95" customHeight="1" thickBot="1" x14ac:dyDescent="0.35">
      <c r="A47" s="41"/>
      <c r="B47" s="57" t="s">
        <v>45</v>
      </c>
      <c r="C47" s="58"/>
      <c r="D47" s="58"/>
      <c r="E47" s="58"/>
      <c r="F47" s="58"/>
      <c r="G47" s="47">
        <f>G45+G46</f>
        <v>0</v>
      </c>
      <c r="I47" s="84"/>
      <c r="J47" s="84"/>
    </row>
    <row r="48" spans="1:11" ht="25.95" customHeight="1" x14ac:dyDescent="0.3">
      <c r="A48" s="41"/>
      <c r="B48" s="55"/>
      <c r="C48" s="55"/>
      <c r="D48" s="55"/>
      <c r="E48" s="55"/>
      <c r="F48" s="55"/>
      <c r="G48" s="55"/>
      <c r="I48" s="84"/>
      <c r="J48" s="84"/>
    </row>
    <row r="49" spans="1:10" ht="15.6" thickBot="1" x14ac:dyDescent="0.35"/>
    <row r="50" spans="1:10" ht="25.95" customHeight="1" thickBot="1" x14ac:dyDescent="0.35">
      <c r="A50" s="41"/>
      <c r="B50" s="184" t="s">
        <v>68</v>
      </c>
      <c r="C50" s="185"/>
      <c r="D50" s="185"/>
      <c r="E50" s="185"/>
      <c r="F50" s="185"/>
      <c r="G50" s="185"/>
      <c r="H50" s="185"/>
      <c r="I50" s="186"/>
    </row>
    <row r="51" spans="1:10" s="96" customFormat="1" ht="33" customHeight="1" thickBot="1" x14ac:dyDescent="0.35">
      <c r="B51" s="77" t="s">
        <v>69</v>
      </c>
      <c r="C51" s="78" t="s">
        <v>70</v>
      </c>
      <c r="D51" s="79" t="s">
        <v>71</v>
      </c>
      <c r="E51" s="79" t="s">
        <v>72</v>
      </c>
      <c r="F51" s="79" t="s">
        <v>74</v>
      </c>
      <c r="G51" s="70" t="s">
        <v>46</v>
      </c>
      <c r="H51" s="71"/>
      <c r="I51" s="72"/>
    </row>
    <row r="52" spans="1:10" s="96" customFormat="1" ht="31.2" customHeight="1" thickBot="1" x14ac:dyDescent="0.35">
      <c r="B52" s="88" t="s">
        <v>73</v>
      </c>
      <c r="C52" s="97"/>
      <c r="D52" s="73">
        <f>(C52*E40)+C52</f>
        <v>0</v>
      </c>
      <c r="E52" s="73">
        <f>(D52*F40)+D52</f>
        <v>0</v>
      </c>
      <c r="F52" s="73">
        <f>(E52*G40)+E52</f>
        <v>0</v>
      </c>
      <c r="G52" s="74"/>
      <c r="H52" s="75"/>
      <c r="I52" s="76"/>
    </row>
    <row r="53" spans="1:10" ht="25.95" customHeight="1" thickBot="1" x14ac:dyDescent="0.35">
      <c r="A53" s="41"/>
      <c r="B53" s="54" t="s">
        <v>44</v>
      </c>
      <c r="C53" s="56"/>
      <c r="D53" s="56"/>
      <c r="E53" s="56"/>
      <c r="F53" s="47">
        <f>SUM(D52:H52)</f>
        <v>0</v>
      </c>
      <c r="I53" s="84"/>
      <c r="J53" s="84"/>
    </row>
    <row r="54" spans="1:10" ht="25.95" customHeight="1" thickBot="1" x14ac:dyDescent="0.35">
      <c r="A54" s="41"/>
      <c r="B54" s="54" t="s">
        <v>20</v>
      </c>
      <c r="C54" s="56"/>
      <c r="D54" s="56"/>
      <c r="E54" s="56"/>
      <c r="F54" s="47">
        <f>F53*15%</f>
        <v>0</v>
      </c>
      <c r="I54" s="84"/>
      <c r="J54" s="84"/>
    </row>
    <row r="55" spans="1:10" ht="25.95" customHeight="1" thickBot="1" x14ac:dyDescent="0.35">
      <c r="A55" s="41"/>
      <c r="B55" s="57" t="s">
        <v>45</v>
      </c>
      <c r="C55" s="58"/>
      <c r="D55" s="58"/>
      <c r="E55" s="58"/>
      <c r="F55" s="47">
        <f>F53+F54</f>
        <v>0</v>
      </c>
      <c r="I55" s="84"/>
      <c r="J55" s="84"/>
    </row>
    <row r="56" spans="1:10" ht="25.95" customHeight="1" x14ac:dyDescent="0.3">
      <c r="A56" s="41"/>
      <c r="B56" s="55"/>
      <c r="C56" s="55"/>
      <c r="D56" s="55"/>
      <c r="E56" s="55"/>
      <c r="F56" s="55"/>
      <c r="I56" s="84"/>
      <c r="J56" s="84"/>
    </row>
    <row r="57" spans="1:10" ht="15.6" thickBot="1" x14ac:dyDescent="0.35"/>
    <row r="58" spans="1:10" ht="25.95" customHeight="1" thickBot="1" x14ac:dyDescent="0.35">
      <c r="A58" s="41"/>
      <c r="B58" s="184" t="s">
        <v>88</v>
      </c>
      <c r="C58" s="185"/>
      <c r="D58" s="185"/>
      <c r="E58" s="185"/>
      <c r="F58" s="185"/>
      <c r="G58" s="186"/>
    </row>
    <row r="59" spans="1:10" ht="60.6" customHeight="1" thickBot="1" x14ac:dyDescent="0.35">
      <c r="B59" s="42" t="s">
        <v>43</v>
      </c>
      <c r="C59" s="43" t="s">
        <v>37</v>
      </c>
      <c r="D59" s="44" t="s">
        <v>67</v>
      </c>
      <c r="E59" s="220" t="s">
        <v>46</v>
      </c>
      <c r="F59" s="221"/>
      <c r="G59" s="222"/>
    </row>
    <row r="60" spans="1:10" ht="31.95" customHeight="1" thickBot="1" x14ac:dyDescent="0.35">
      <c r="B60" s="90" t="s">
        <v>65</v>
      </c>
      <c r="C60" s="64">
        <v>110</v>
      </c>
      <c r="D60" s="45"/>
      <c r="E60" s="225"/>
      <c r="F60" s="226"/>
      <c r="G60" s="227"/>
    </row>
    <row r="61" spans="1:10" ht="31.95" customHeight="1" thickBot="1" x14ac:dyDescent="0.35">
      <c r="B61" s="90" t="s">
        <v>66</v>
      </c>
      <c r="C61" s="64">
        <v>5</v>
      </c>
      <c r="D61" s="45"/>
      <c r="E61" s="225"/>
      <c r="F61" s="226"/>
      <c r="G61" s="227"/>
    </row>
    <row r="62" spans="1:10" ht="25.95" customHeight="1" thickBot="1" x14ac:dyDescent="0.35">
      <c r="A62" s="41"/>
      <c r="B62" s="57" t="s">
        <v>44</v>
      </c>
      <c r="C62" s="58"/>
      <c r="D62" s="47">
        <f>SUM(D60:D61)</f>
        <v>0</v>
      </c>
      <c r="E62" s="84"/>
      <c r="F62" s="84"/>
      <c r="G62" s="84"/>
      <c r="H62" s="84"/>
      <c r="J62" s="84"/>
    </row>
    <row r="63" spans="1:10" ht="25.95" customHeight="1" thickBot="1" x14ac:dyDescent="0.35">
      <c r="A63" s="41"/>
      <c r="B63" s="57" t="s">
        <v>20</v>
      </c>
      <c r="C63" s="58"/>
      <c r="D63" s="47">
        <f>D62*15%</f>
        <v>0</v>
      </c>
      <c r="E63" s="84"/>
      <c r="F63" s="84"/>
      <c r="G63" s="84"/>
      <c r="H63" s="84"/>
      <c r="J63" s="84"/>
    </row>
    <row r="64" spans="1:10" ht="25.95" customHeight="1" thickBot="1" x14ac:dyDescent="0.35">
      <c r="A64" s="41"/>
      <c r="B64" s="57" t="s">
        <v>45</v>
      </c>
      <c r="C64" s="58"/>
      <c r="D64" s="47">
        <f>D62+D63</f>
        <v>0</v>
      </c>
      <c r="E64" s="84"/>
      <c r="F64" s="84"/>
      <c r="G64" s="84"/>
      <c r="H64" s="84"/>
      <c r="J64" s="84"/>
    </row>
    <row r="67" spans="1:9" ht="25.2" customHeight="1" thickBot="1" x14ac:dyDescent="0.35">
      <c r="B67" s="113" t="s">
        <v>94</v>
      </c>
      <c r="C67" s="113"/>
      <c r="D67" s="113"/>
      <c r="E67" s="113"/>
      <c r="F67" s="113"/>
      <c r="G67" s="113"/>
      <c r="H67" s="36">
        <f>G22+I36+G47+F55+D64</f>
        <v>178063642.5</v>
      </c>
      <c r="I67" s="36"/>
    </row>
    <row r="68" spans="1:9" ht="15.6" thickTop="1" x14ac:dyDescent="0.3"/>
    <row r="70" spans="1:9" s="106" customFormat="1" ht="35.4" customHeight="1" x14ac:dyDescent="0.3">
      <c r="B70" s="107" t="s">
        <v>89</v>
      </c>
    </row>
    <row r="71" spans="1:9" ht="15.6" thickBot="1" x14ac:dyDescent="0.35"/>
    <row r="72" spans="1:9" ht="25.95" customHeight="1" thickBot="1" x14ac:dyDescent="0.35">
      <c r="A72" s="41"/>
      <c r="B72" s="184" t="s">
        <v>91</v>
      </c>
      <c r="C72" s="185"/>
      <c r="D72" s="185"/>
      <c r="E72" s="185"/>
      <c r="F72" s="185"/>
      <c r="G72" s="185"/>
      <c r="H72" s="186"/>
    </row>
    <row r="73" spans="1:9" ht="30.6" customHeight="1" thickBot="1" x14ac:dyDescent="0.35">
      <c r="B73" s="42" t="s">
        <v>43</v>
      </c>
      <c r="C73" s="43" t="s">
        <v>37</v>
      </c>
      <c r="D73" s="131" t="s">
        <v>93</v>
      </c>
      <c r="E73" s="132" t="s">
        <v>105</v>
      </c>
      <c r="F73" s="133" t="s">
        <v>111</v>
      </c>
      <c r="G73" s="133"/>
      <c r="H73" s="129" t="s">
        <v>46</v>
      </c>
    </row>
    <row r="74" spans="1:9" ht="31.95" customHeight="1" thickBot="1" x14ac:dyDescent="0.35">
      <c r="B74" s="90" t="s">
        <v>65</v>
      </c>
      <c r="C74" s="64">
        <v>1</v>
      </c>
      <c r="D74" s="45"/>
      <c r="E74" s="124"/>
      <c r="F74" s="130"/>
      <c r="G74" s="130"/>
      <c r="H74" s="125"/>
    </row>
    <row r="75" spans="1:9" ht="31.95" customHeight="1" thickBot="1" x14ac:dyDescent="0.35">
      <c r="B75" s="90" t="s">
        <v>66</v>
      </c>
      <c r="C75" s="64">
        <v>1</v>
      </c>
      <c r="D75" s="45"/>
      <c r="E75" s="124"/>
      <c r="F75" s="130"/>
      <c r="G75" s="130"/>
      <c r="H75" s="125"/>
    </row>
    <row r="78" spans="1:9" ht="15.6" thickBot="1" x14ac:dyDescent="0.35"/>
    <row r="79" spans="1:9" ht="37.950000000000003" customHeight="1" thickBot="1" x14ac:dyDescent="0.35">
      <c r="B79" s="195" t="s">
        <v>98</v>
      </c>
      <c r="C79" s="196"/>
      <c r="D79" s="196"/>
      <c r="E79" s="196"/>
      <c r="F79" s="196"/>
      <c r="G79" s="196"/>
      <c r="H79" s="197"/>
      <c r="I79" s="98"/>
    </row>
    <row r="80" spans="1:9" ht="31.8" thickBot="1" x14ac:dyDescent="0.35">
      <c r="B80" s="50" t="s">
        <v>43</v>
      </c>
      <c r="C80" s="109" t="s">
        <v>29</v>
      </c>
      <c r="D80" s="111" t="s">
        <v>90</v>
      </c>
      <c r="E80" s="91" t="s">
        <v>20</v>
      </c>
      <c r="F80" s="91" t="s">
        <v>47</v>
      </c>
      <c r="G80" s="220" t="s">
        <v>46</v>
      </c>
      <c r="H80" s="222"/>
      <c r="I80" s="98"/>
    </row>
    <row r="81" spans="2:10" ht="32.4" customHeight="1" thickBot="1" x14ac:dyDescent="0.35">
      <c r="B81" s="90" t="s">
        <v>99</v>
      </c>
      <c r="C81" s="110">
        <v>1</v>
      </c>
      <c r="D81" s="65"/>
      <c r="E81" s="99">
        <f>D81*15%</f>
        <v>0</v>
      </c>
      <c r="F81" s="100">
        <f>D81+E81</f>
        <v>0</v>
      </c>
      <c r="G81" s="225"/>
      <c r="H81" s="227"/>
      <c r="I81" s="98"/>
    </row>
    <row r="82" spans="2:10" ht="24" customHeight="1" thickBot="1" x14ac:dyDescent="0.35">
      <c r="B82" s="92"/>
      <c r="C82" s="93"/>
      <c r="D82" s="101"/>
      <c r="E82" s="102"/>
      <c r="F82" s="102"/>
      <c r="G82" s="98"/>
      <c r="H82" s="98"/>
      <c r="I82" s="98"/>
    </row>
    <row r="83" spans="2:10" ht="37.950000000000003" customHeight="1" thickBot="1" x14ac:dyDescent="0.35">
      <c r="B83" s="195" t="s">
        <v>92</v>
      </c>
      <c r="C83" s="196"/>
      <c r="D83" s="196"/>
      <c r="E83" s="196"/>
      <c r="F83" s="196"/>
      <c r="G83" s="196"/>
      <c r="H83" s="197"/>
      <c r="I83" s="98"/>
    </row>
    <row r="84" spans="2:10" ht="37.950000000000003" customHeight="1" thickBot="1" x14ac:dyDescent="0.35">
      <c r="B84" s="264" t="s">
        <v>3</v>
      </c>
      <c r="C84" s="240" t="s">
        <v>80</v>
      </c>
      <c r="D84" s="241"/>
      <c r="E84" s="242" t="s">
        <v>84</v>
      </c>
      <c r="F84" s="241"/>
      <c r="G84" s="212" t="s">
        <v>46</v>
      </c>
      <c r="H84" s="213"/>
      <c r="I84" s="98"/>
    </row>
    <row r="85" spans="2:10" ht="37.799999999999997" customHeight="1" thickBot="1" x14ac:dyDescent="0.35">
      <c r="B85" s="265"/>
      <c r="C85" s="89" t="s">
        <v>100</v>
      </c>
      <c r="D85" s="78" t="s">
        <v>79</v>
      </c>
      <c r="E85" s="79" t="s">
        <v>78</v>
      </c>
      <c r="F85" s="79" t="s">
        <v>79</v>
      </c>
      <c r="G85" s="266"/>
      <c r="H85" s="267"/>
      <c r="I85" s="98"/>
    </row>
    <row r="86" spans="2:10" ht="37.799999999999997" customHeight="1" thickBot="1" x14ac:dyDescent="0.35">
      <c r="B86" s="94" t="s">
        <v>77</v>
      </c>
      <c r="C86" s="65"/>
      <c r="D86" s="103"/>
      <c r="E86" s="104"/>
      <c r="F86" s="105"/>
      <c r="G86" s="225"/>
      <c r="H86" s="227"/>
      <c r="I86" s="98"/>
    </row>
    <row r="87" spans="2:10" ht="15.6" thickBot="1" x14ac:dyDescent="0.35"/>
    <row r="88" spans="2:10" ht="37.950000000000003" customHeight="1" thickBot="1" x14ac:dyDescent="0.35">
      <c r="B88" s="195" t="s">
        <v>92</v>
      </c>
      <c r="C88" s="196"/>
      <c r="D88" s="196"/>
      <c r="E88" s="196"/>
      <c r="F88" s="196"/>
      <c r="G88" s="196"/>
      <c r="H88" s="197"/>
      <c r="I88" s="98"/>
    </row>
    <row r="89" spans="2:10" ht="54" customHeight="1" thickBot="1" x14ac:dyDescent="0.35">
      <c r="B89" s="126" t="s">
        <v>3</v>
      </c>
      <c r="C89" s="89" t="s">
        <v>101</v>
      </c>
      <c r="D89" s="78" t="s">
        <v>102</v>
      </c>
      <c r="E89" s="78" t="s">
        <v>104</v>
      </c>
      <c r="F89" s="79" t="s">
        <v>112</v>
      </c>
      <c r="G89" s="79" t="s">
        <v>103</v>
      </c>
      <c r="H89" s="220" t="s">
        <v>46</v>
      </c>
      <c r="I89" s="222"/>
      <c r="J89" s="98"/>
    </row>
    <row r="90" spans="2:10" ht="37.799999999999997" customHeight="1" x14ac:dyDescent="0.3">
      <c r="B90" s="120" t="s">
        <v>77</v>
      </c>
      <c r="C90" s="118"/>
      <c r="D90" s="116"/>
      <c r="E90" s="116"/>
      <c r="F90" s="116"/>
      <c r="G90" s="116"/>
      <c r="H90" s="214"/>
      <c r="I90" s="214"/>
      <c r="J90" s="98"/>
    </row>
    <row r="91" spans="2:10" ht="37.799999999999997" customHeight="1" x14ac:dyDescent="0.3">
      <c r="B91" s="120" t="s">
        <v>105</v>
      </c>
      <c r="C91" s="119">
        <f>C90*15%</f>
        <v>0</v>
      </c>
      <c r="D91" s="117">
        <f t="shared" ref="D91:G91" si="3">D90*15%</f>
        <v>0</v>
      </c>
      <c r="E91" s="117">
        <f t="shared" si="3"/>
        <v>0</v>
      </c>
      <c r="F91" s="117"/>
      <c r="G91" s="117">
        <f t="shared" si="3"/>
        <v>0</v>
      </c>
      <c r="H91" s="216"/>
      <c r="I91" s="216"/>
      <c r="J91" s="98"/>
    </row>
    <row r="92" spans="2:10" ht="37.799999999999997" customHeight="1" thickBot="1" x14ac:dyDescent="0.35">
      <c r="B92" s="121" t="s">
        <v>106</v>
      </c>
      <c r="C92" s="122">
        <f>C90+C91</f>
        <v>0</v>
      </c>
      <c r="D92" s="123">
        <f t="shared" ref="D92:G92" si="4">D90+D91</f>
        <v>0</v>
      </c>
      <c r="E92" s="123">
        <f t="shared" si="4"/>
        <v>0</v>
      </c>
      <c r="F92" s="123"/>
      <c r="G92" s="123">
        <f t="shared" si="4"/>
        <v>0</v>
      </c>
      <c r="H92" s="216"/>
      <c r="I92" s="216"/>
      <c r="J92" s="98"/>
    </row>
    <row r="93" spans="2:10" ht="37.799999999999997" customHeight="1" thickTop="1" thickBot="1" x14ac:dyDescent="0.35">
      <c r="I93" s="98"/>
    </row>
    <row r="94" spans="2:10" ht="15.6" x14ac:dyDescent="0.3">
      <c r="B94" s="34" t="s">
        <v>13</v>
      </c>
      <c r="D94" s="34" t="s">
        <v>14</v>
      </c>
      <c r="E94" s="35"/>
      <c r="F94" s="34" t="s">
        <v>15</v>
      </c>
    </row>
  </sheetData>
  <mergeCells count="56">
    <mergeCell ref="B84:B85"/>
    <mergeCell ref="B42:J42"/>
    <mergeCell ref="G84:H85"/>
    <mergeCell ref="B83:H83"/>
    <mergeCell ref="G80:H80"/>
    <mergeCell ref="G81:H81"/>
    <mergeCell ref="B79:H79"/>
    <mergeCell ref="I43:J43"/>
    <mergeCell ref="I44:J44"/>
    <mergeCell ref="B43:C43"/>
    <mergeCell ref="B50:I50"/>
    <mergeCell ref="C2:H2"/>
    <mergeCell ref="C3:H3"/>
    <mergeCell ref="C4:H4"/>
    <mergeCell ref="B7:H7"/>
    <mergeCell ref="B8:H8"/>
    <mergeCell ref="B6:H6"/>
    <mergeCell ref="B9:H9"/>
    <mergeCell ref="B11:H11"/>
    <mergeCell ref="B12:H12"/>
    <mergeCell ref="B15:H15"/>
    <mergeCell ref="B13:H13"/>
    <mergeCell ref="B10:H10"/>
    <mergeCell ref="B14:H14"/>
    <mergeCell ref="B16:H16"/>
    <mergeCell ref="B39:D39"/>
    <mergeCell ref="B18:H18"/>
    <mergeCell ref="B17:H17"/>
    <mergeCell ref="I35:J35"/>
    <mergeCell ref="I36:J36"/>
    <mergeCell ref="B36:H36"/>
    <mergeCell ref="B21:D21"/>
    <mergeCell ref="B22:D22"/>
    <mergeCell ref="C27:D27"/>
    <mergeCell ref="E27:F27"/>
    <mergeCell ref="G27:H27"/>
    <mergeCell ref="I34:J34"/>
    <mergeCell ref="B34:H34"/>
    <mergeCell ref="B38:H38"/>
    <mergeCell ref="B26:K26"/>
    <mergeCell ref="H90:I92"/>
    <mergeCell ref="H89:I89"/>
    <mergeCell ref="B88:H88"/>
    <mergeCell ref="B20:H20"/>
    <mergeCell ref="B33:H33"/>
    <mergeCell ref="B35:H35"/>
    <mergeCell ref="I27:J27"/>
    <mergeCell ref="I33:J33"/>
    <mergeCell ref="G86:H86"/>
    <mergeCell ref="B72:H72"/>
    <mergeCell ref="E60:G60"/>
    <mergeCell ref="E61:G61"/>
    <mergeCell ref="B58:G58"/>
    <mergeCell ref="E59:G59"/>
    <mergeCell ref="C84:D84"/>
    <mergeCell ref="E84:F84"/>
  </mergeCells>
  <phoneticPr fontId="15" type="noConversion"/>
  <conditionalFormatting sqref="C84 C89:G89">
    <cfRule type="expression" dxfId="9" priority="5">
      <formula>CELL("protect", INDIRECT(ADDRESS(ROW(),COLUMN())))=0</formula>
    </cfRule>
  </conditionalFormatting>
  <conditionalFormatting sqref="C80:F80">
    <cfRule type="expression" dxfId="8" priority="8">
      <formula>CELL("protect", INDIRECT(ADDRESS(ROW(),COLUMN())))=0</formula>
    </cfRule>
  </conditionalFormatting>
  <conditionalFormatting sqref="C85:F85">
    <cfRule type="expression" dxfId="7" priority="6">
      <formula>CELL("protect", INDIRECT(ADDRESS(ROW(),COLUMN())))=0</formula>
    </cfRule>
  </conditionalFormatting>
  <conditionalFormatting sqref="E84">
    <cfRule type="expression" dxfId="6" priority="4">
      <formula>CELL("protect", INDIRECT(ADDRESS(ROW(),COLUMN())))=0</formula>
    </cfRule>
  </conditionalFormatting>
  <pageMargins left="0.23622047244094491" right="0.23622047244094491" top="0.74803149606299213" bottom="0.74803149606299213" header="0.31496062992125984" footer="0.31496062992125984"/>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4E472-BE1F-4E61-ACE0-AE007AA27A52}">
  <dimension ref="A1:L86"/>
  <sheetViews>
    <sheetView showGridLines="0" tabSelected="1" view="pageBreakPreview" topLeftCell="A15" zoomScale="50" zoomScaleNormal="60" zoomScaleSheetLayoutView="50" workbookViewId="0">
      <selection activeCell="D31" sqref="D31"/>
    </sheetView>
  </sheetViews>
  <sheetFormatPr defaultColWidth="9.109375" defaultRowHeight="15" x14ac:dyDescent="0.3"/>
  <cols>
    <col min="1" max="1" width="6.44140625" style="37" customWidth="1"/>
    <col min="2" max="2" width="63.44140625" style="37" customWidth="1"/>
    <col min="3" max="3" width="27" style="37" customWidth="1"/>
    <col min="4" max="4" width="24.5546875" style="37" customWidth="1"/>
    <col min="5" max="5" width="24.109375" style="37" customWidth="1"/>
    <col min="6" max="6" width="29.44140625" style="37" customWidth="1"/>
    <col min="7" max="11" width="25.44140625" style="37" customWidth="1"/>
    <col min="12" max="12" width="42.44140625" style="37" customWidth="1"/>
    <col min="13" max="16384" width="9.109375" style="37"/>
  </cols>
  <sheetData>
    <row r="1" spans="2:8" ht="15.6" thickBot="1" x14ac:dyDescent="0.35"/>
    <row r="2" spans="2:8" ht="39.6" customHeight="1" thickBot="1" x14ac:dyDescent="0.35">
      <c r="B2" s="38" t="s">
        <v>0</v>
      </c>
      <c r="C2" s="175" t="s">
        <v>129</v>
      </c>
      <c r="D2" s="176"/>
      <c r="E2" s="176"/>
      <c r="F2" s="176"/>
      <c r="G2" s="176"/>
      <c r="H2" s="177"/>
    </row>
    <row r="3" spans="2:8" ht="31.95" customHeight="1" thickBot="1" x14ac:dyDescent="0.35">
      <c r="B3" s="38" t="s">
        <v>1</v>
      </c>
      <c r="C3" s="203" t="s">
        <v>87</v>
      </c>
      <c r="D3" s="204"/>
      <c r="E3" s="204"/>
      <c r="F3" s="204"/>
      <c r="G3" s="204"/>
      <c r="H3" s="257"/>
    </row>
    <row r="4" spans="2:8" ht="31.95" customHeight="1" thickBot="1" x14ac:dyDescent="0.35">
      <c r="B4" s="38" t="s">
        <v>2</v>
      </c>
      <c r="C4" s="279"/>
      <c r="D4" s="280"/>
      <c r="E4" s="280"/>
      <c r="F4" s="280"/>
      <c r="G4" s="280"/>
      <c r="H4" s="281"/>
    </row>
    <row r="5" spans="2:8" ht="16.2" thickBot="1" x14ac:dyDescent="0.35">
      <c r="E5" s="39"/>
      <c r="F5" s="39"/>
      <c r="G5" s="39"/>
    </row>
    <row r="6" spans="2:8" ht="29.4" customHeight="1" x14ac:dyDescent="0.3">
      <c r="B6" s="261" t="s">
        <v>4</v>
      </c>
      <c r="C6" s="262"/>
      <c r="D6" s="262"/>
      <c r="E6" s="262"/>
      <c r="F6" s="262"/>
      <c r="G6" s="262"/>
      <c r="H6" s="263"/>
    </row>
    <row r="7" spans="2:8" ht="42" customHeight="1" x14ac:dyDescent="0.3">
      <c r="B7" s="243" t="s">
        <v>5</v>
      </c>
      <c r="C7" s="244"/>
      <c r="D7" s="244"/>
      <c r="E7" s="244"/>
      <c r="F7" s="244"/>
      <c r="G7" s="244"/>
      <c r="H7" s="245"/>
    </row>
    <row r="8" spans="2:8" ht="42" customHeight="1" x14ac:dyDescent="0.3">
      <c r="B8" s="243" t="s">
        <v>6</v>
      </c>
      <c r="C8" s="244"/>
      <c r="D8" s="244"/>
      <c r="E8" s="244"/>
      <c r="F8" s="244"/>
      <c r="G8" s="244"/>
      <c r="H8" s="245"/>
    </row>
    <row r="9" spans="2:8" ht="42" customHeight="1" x14ac:dyDescent="0.3">
      <c r="B9" s="243" t="s">
        <v>48</v>
      </c>
      <c r="C9" s="244"/>
      <c r="D9" s="244"/>
      <c r="E9" s="244"/>
      <c r="F9" s="244"/>
      <c r="G9" s="244"/>
      <c r="H9" s="245"/>
    </row>
    <row r="10" spans="2:8" ht="42" customHeight="1" x14ac:dyDescent="0.3">
      <c r="B10" s="243" t="s">
        <v>95</v>
      </c>
      <c r="C10" s="244"/>
      <c r="D10" s="244"/>
      <c r="E10" s="244"/>
      <c r="F10" s="244"/>
      <c r="G10" s="244"/>
      <c r="H10" s="245"/>
    </row>
    <row r="11" spans="2:8" ht="42" customHeight="1" x14ac:dyDescent="0.3">
      <c r="B11" s="243" t="s">
        <v>49</v>
      </c>
      <c r="C11" s="244"/>
      <c r="D11" s="244"/>
      <c r="E11" s="244"/>
      <c r="F11" s="244"/>
      <c r="G11" s="244"/>
      <c r="H11" s="245"/>
    </row>
    <row r="12" spans="2:8" ht="42" customHeight="1" x14ac:dyDescent="0.3">
      <c r="B12" s="251" t="s">
        <v>96</v>
      </c>
      <c r="C12" s="252"/>
      <c r="D12" s="252"/>
      <c r="E12" s="252"/>
      <c r="F12" s="252"/>
      <c r="G12" s="252"/>
      <c r="H12" s="253"/>
    </row>
    <row r="13" spans="2:8" ht="42" customHeight="1" x14ac:dyDescent="0.3">
      <c r="B13" s="254" t="s">
        <v>75</v>
      </c>
      <c r="C13" s="255"/>
      <c r="D13" s="255"/>
      <c r="E13" s="255"/>
      <c r="F13" s="255"/>
      <c r="G13" s="255"/>
      <c r="H13" s="256"/>
    </row>
    <row r="14" spans="2:8" ht="42" customHeight="1" x14ac:dyDescent="0.3">
      <c r="B14" s="254" t="s">
        <v>85</v>
      </c>
      <c r="C14" s="255"/>
      <c r="D14" s="255"/>
      <c r="E14" s="255"/>
      <c r="F14" s="255"/>
      <c r="G14" s="255"/>
      <c r="H14" s="256"/>
    </row>
    <row r="15" spans="2:8" ht="42" customHeight="1" x14ac:dyDescent="0.3">
      <c r="B15" s="254" t="s">
        <v>127</v>
      </c>
      <c r="C15" s="255"/>
      <c r="D15" s="255"/>
      <c r="E15" s="255"/>
      <c r="F15" s="255"/>
      <c r="G15" s="255"/>
      <c r="H15" s="256"/>
    </row>
    <row r="16" spans="2:8" ht="42" customHeight="1" x14ac:dyDescent="0.3">
      <c r="B16" s="243" t="s">
        <v>136</v>
      </c>
      <c r="C16" s="244"/>
      <c r="D16" s="244"/>
      <c r="E16" s="244"/>
      <c r="F16" s="244"/>
      <c r="G16" s="244"/>
      <c r="H16" s="245"/>
    </row>
    <row r="17" spans="1:12" ht="42" customHeight="1" x14ac:dyDescent="0.3">
      <c r="B17" s="243" t="s">
        <v>123</v>
      </c>
      <c r="C17" s="244"/>
      <c r="D17" s="244"/>
      <c r="E17" s="244"/>
      <c r="F17" s="244"/>
      <c r="G17" s="244"/>
      <c r="H17" s="245"/>
    </row>
    <row r="18" spans="1:12" ht="42" customHeight="1" x14ac:dyDescent="0.3">
      <c r="B18" s="243" t="s">
        <v>124</v>
      </c>
      <c r="C18" s="244"/>
      <c r="D18" s="244"/>
      <c r="E18" s="244"/>
      <c r="F18" s="244"/>
      <c r="G18" s="244"/>
      <c r="H18" s="245"/>
    </row>
    <row r="19" spans="1:12" ht="42" customHeight="1" thickBot="1" x14ac:dyDescent="0.35">
      <c r="B19" s="246" t="s">
        <v>126</v>
      </c>
      <c r="C19" s="247"/>
      <c r="D19" s="247"/>
      <c r="E19" s="247"/>
      <c r="F19" s="247"/>
      <c r="G19" s="247"/>
      <c r="H19" s="248"/>
    </row>
    <row r="20" spans="1:12" ht="36.6" customHeight="1" thickBot="1" x14ac:dyDescent="0.35">
      <c r="B20" s="40"/>
      <c r="C20" s="40"/>
      <c r="D20" s="40"/>
      <c r="E20" s="40"/>
      <c r="F20" s="40"/>
      <c r="G20" s="40"/>
      <c r="H20" s="40"/>
    </row>
    <row r="21" spans="1:12" ht="30" customHeight="1" thickBot="1" x14ac:dyDescent="0.35">
      <c r="B21" s="195" t="s">
        <v>60</v>
      </c>
      <c r="C21" s="196"/>
      <c r="D21" s="196"/>
      <c r="E21" s="196"/>
      <c r="F21" s="196"/>
      <c r="G21" s="196"/>
      <c r="H21" s="196"/>
      <c r="I21" s="196"/>
      <c r="J21" s="196"/>
      <c r="K21" s="145"/>
      <c r="L21" s="144"/>
    </row>
    <row r="22" spans="1:12" ht="43.8" customHeight="1" thickBot="1" x14ac:dyDescent="0.35">
      <c r="B22" s="192" t="s">
        <v>50</v>
      </c>
      <c r="C22" s="193"/>
      <c r="D22" s="194"/>
      <c r="E22" s="78" t="s">
        <v>51</v>
      </c>
      <c r="F22" s="78" t="s">
        <v>20</v>
      </c>
      <c r="G22" s="78" t="s">
        <v>52</v>
      </c>
      <c r="H22" s="220" t="s">
        <v>46</v>
      </c>
      <c r="I22" s="221"/>
      <c r="J22" s="221"/>
      <c r="K22" s="221"/>
      <c r="L22" s="222"/>
    </row>
    <row r="23" spans="1:12" ht="37.200000000000003" customHeight="1" thickBot="1" x14ac:dyDescent="0.35">
      <c r="B23" s="181" t="s">
        <v>76</v>
      </c>
      <c r="C23" s="182"/>
      <c r="D23" s="183"/>
      <c r="E23" s="65"/>
      <c r="F23" s="66">
        <f t="shared" ref="F23" si="0">E23*15%</f>
        <v>0</v>
      </c>
      <c r="G23" s="67">
        <f t="shared" ref="G23" si="1">E23+F23</f>
        <v>0</v>
      </c>
      <c r="H23" s="225"/>
      <c r="I23" s="226"/>
      <c r="J23" s="226"/>
      <c r="K23" s="226"/>
      <c r="L23" s="227"/>
    </row>
    <row r="24" spans="1:12" ht="12" customHeight="1" x14ac:dyDescent="0.3">
      <c r="B24" s="40"/>
      <c r="C24" s="40"/>
      <c r="D24" s="40"/>
      <c r="E24" s="40"/>
      <c r="F24" s="40"/>
      <c r="G24" s="40"/>
      <c r="H24" s="40"/>
    </row>
    <row r="25" spans="1:12" x14ac:dyDescent="0.3">
      <c r="B25" s="40"/>
      <c r="C25" s="40"/>
      <c r="D25" s="40"/>
      <c r="E25" s="40"/>
      <c r="F25" s="40"/>
      <c r="G25" s="40"/>
      <c r="H25" s="40"/>
    </row>
    <row r="26" spans="1:12" ht="15.6" thickBot="1" x14ac:dyDescent="0.35"/>
    <row r="27" spans="1:12" ht="25.95" customHeight="1" thickBot="1" x14ac:dyDescent="0.35">
      <c r="A27" s="41"/>
      <c r="B27" s="184" t="s">
        <v>130</v>
      </c>
      <c r="C27" s="185"/>
      <c r="D27" s="185"/>
      <c r="E27" s="185"/>
      <c r="F27" s="185"/>
      <c r="G27" s="185"/>
      <c r="H27" s="185"/>
      <c r="I27" s="185"/>
      <c r="J27" s="185"/>
      <c r="K27" s="185"/>
      <c r="L27" s="186"/>
    </row>
    <row r="28" spans="1:12" ht="25.95" customHeight="1" thickBot="1" x14ac:dyDescent="0.35">
      <c r="A28" s="41"/>
      <c r="B28" s="207" t="s">
        <v>55</v>
      </c>
      <c r="C28" s="187" t="s">
        <v>56</v>
      </c>
      <c r="D28" s="188"/>
      <c r="E28" s="187" t="s">
        <v>40</v>
      </c>
      <c r="F28" s="188"/>
      <c r="G28" s="187" t="s">
        <v>41</v>
      </c>
      <c r="H28" s="188"/>
      <c r="I28" s="187" t="s">
        <v>42</v>
      </c>
      <c r="J28" s="188"/>
      <c r="K28" s="201" t="s">
        <v>131</v>
      </c>
      <c r="L28" s="189" t="s">
        <v>46</v>
      </c>
    </row>
    <row r="29" spans="1:12" ht="34.799999999999997" customHeight="1" thickBot="1" x14ac:dyDescent="0.35">
      <c r="A29" s="41"/>
      <c r="B29" s="208"/>
      <c r="C29" s="135" t="s">
        <v>53</v>
      </c>
      <c r="D29" s="134">
        <v>110</v>
      </c>
      <c r="E29" s="175">
        <v>122</v>
      </c>
      <c r="F29" s="177"/>
      <c r="G29" s="175">
        <v>134</v>
      </c>
      <c r="H29" s="177"/>
      <c r="I29" s="175">
        <v>148</v>
      </c>
      <c r="J29" s="177"/>
      <c r="K29" s="202"/>
      <c r="L29" s="190"/>
    </row>
    <row r="30" spans="1:12" ht="34.799999999999997" customHeight="1" thickBot="1" x14ac:dyDescent="0.35">
      <c r="A30" s="41"/>
      <c r="B30" s="208"/>
      <c r="C30" s="136" t="s">
        <v>54</v>
      </c>
      <c r="D30" s="134">
        <v>5</v>
      </c>
      <c r="E30" s="210">
        <v>5</v>
      </c>
      <c r="F30" s="211"/>
      <c r="G30" s="210">
        <v>5</v>
      </c>
      <c r="H30" s="211"/>
      <c r="I30" s="210">
        <v>5</v>
      </c>
      <c r="J30" s="211"/>
      <c r="K30" s="202"/>
      <c r="L30" s="190"/>
    </row>
    <row r="31" spans="1:12" ht="66.599999999999994" customHeight="1" thickBot="1" x14ac:dyDescent="0.35">
      <c r="A31" s="41"/>
      <c r="B31" s="209"/>
      <c r="C31" s="136" t="s">
        <v>135</v>
      </c>
      <c r="D31" s="134">
        <v>50</v>
      </c>
      <c r="E31" s="210">
        <v>50</v>
      </c>
      <c r="F31" s="211"/>
      <c r="G31" s="210">
        <v>55</v>
      </c>
      <c r="H31" s="211"/>
      <c r="I31" s="210">
        <v>55</v>
      </c>
      <c r="J31" s="211"/>
      <c r="K31" s="202"/>
      <c r="L31" s="190"/>
    </row>
    <row r="32" spans="1:12" ht="51.6" customHeight="1" thickBot="1" x14ac:dyDescent="0.35">
      <c r="B32" s="51" t="s">
        <v>43</v>
      </c>
      <c r="C32" s="44" t="s">
        <v>57</v>
      </c>
      <c r="D32" s="44" t="s">
        <v>108</v>
      </c>
      <c r="E32" s="44" t="s">
        <v>57</v>
      </c>
      <c r="F32" s="44" t="s">
        <v>113</v>
      </c>
      <c r="G32" s="44" t="s">
        <v>57</v>
      </c>
      <c r="H32" s="44" t="s">
        <v>114</v>
      </c>
      <c r="I32" s="44" t="s">
        <v>57</v>
      </c>
      <c r="J32" s="44" t="s">
        <v>115</v>
      </c>
      <c r="K32" s="202"/>
      <c r="L32" s="191"/>
    </row>
    <row r="33" spans="1:12" ht="31.95" customHeight="1" thickBot="1" x14ac:dyDescent="0.35">
      <c r="B33" s="61" t="s">
        <v>53</v>
      </c>
      <c r="C33" s="162"/>
      <c r="D33" s="149">
        <f>D29*C33</f>
        <v>0</v>
      </c>
      <c r="E33" s="162"/>
      <c r="F33" s="149">
        <f>E29*E33</f>
        <v>0</v>
      </c>
      <c r="G33" s="162"/>
      <c r="H33" s="149">
        <f>G29*G33</f>
        <v>0</v>
      </c>
      <c r="I33" s="162"/>
      <c r="J33" s="150">
        <f>I29*I33</f>
        <v>0</v>
      </c>
      <c r="K33" s="46">
        <f>D33+F33+H33+J33</f>
        <v>0</v>
      </c>
      <c r="L33" s="83"/>
    </row>
    <row r="34" spans="1:12" ht="31.95" customHeight="1" thickBot="1" x14ac:dyDescent="0.35">
      <c r="B34" s="62" t="s">
        <v>54</v>
      </c>
      <c r="C34" s="162"/>
      <c r="D34" s="149">
        <f>D30*C34</f>
        <v>0</v>
      </c>
      <c r="E34" s="162"/>
      <c r="F34" s="149">
        <f>E30*E34</f>
        <v>0</v>
      </c>
      <c r="G34" s="162"/>
      <c r="H34" s="149">
        <f>G30*G34</f>
        <v>0</v>
      </c>
      <c r="I34" s="162"/>
      <c r="J34" s="150">
        <f>I30*I34</f>
        <v>0</v>
      </c>
      <c r="K34" s="46">
        <f>D34+F34+H34+J34</f>
        <v>0</v>
      </c>
      <c r="L34" s="146"/>
    </row>
    <row r="35" spans="1:12" ht="31.95" customHeight="1" thickBot="1" x14ac:dyDescent="0.35">
      <c r="B35" s="62" t="s">
        <v>135</v>
      </c>
      <c r="C35" s="162"/>
      <c r="D35" s="149">
        <f>D31*C35</f>
        <v>0</v>
      </c>
      <c r="E35" s="162"/>
      <c r="F35" s="149">
        <f>E31*E35</f>
        <v>0</v>
      </c>
      <c r="G35" s="162"/>
      <c r="H35" s="149">
        <f>G31*G35</f>
        <v>0</v>
      </c>
      <c r="I35" s="162"/>
      <c r="J35" s="150">
        <f>I31*I35</f>
        <v>0</v>
      </c>
      <c r="K35" s="46">
        <f>D35+F35+H35+J35</f>
        <v>0</v>
      </c>
      <c r="L35" s="146"/>
    </row>
    <row r="36" spans="1:12" ht="25.95" customHeight="1" thickBot="1" x14ac:dyDescent="0.35">
      <c r="A36" s="41"/>
      <c r="B36" s="203" t="s">
        <v>44</v>
      </c>
      <c r="C36" s="204"/>
      <c r="D36" s="204"/>
      <c r="E36" s="204"/>
      <c r="F36" s="204"/>
      <c r="G36" s="204"/>
      <c r="H36" s="204"/>
      <c r="I36" s="204"/>
      <c r="J36" s="204"/>
      <c r="K36" s="152">
        <f>+K33+K34+K35</f>
        <v>0</v>
      </c>
    </row>
    <row r="37" spans="1:12" ht="25.95" customHeight="1" thickBot="1" x14ac:dyDescent="0.35">
      <c r="A37" s="41"/>
      <c r="B37" s="203" t="s">
        <v>20</v>
      </c>
      <c r="C37" s="204"/>
      <c r="D37" s="204"/>
      <c r="E37" s="204"/>
      <c r="F37" s="204"/>
      <c r="G37" s="204"/>
      <c r="H37" s="204"/>
      <c r="I37" s="204"/>
      <c r="J37" s="204"/>
      <c r="K37" s="152">
        <f>K36*15%</f>
        <v>0</v>
      </c>
      <c r="L37" s="59"/>
    </row>
    <row r="38" spans="1:12" ht="25.95" customHeight="1" thickBot="1" x14ac:dyDescent="0.35">
      <c r="A38" s="41"/>
      <c r="B38" s="205" t="s">
        <v>45</v>
      </c>
      <c r="C38" s="206"/>
      <c r="D38" s="206"/>
      <c r="E38" s="206"/>
      <c r="F38" s="206"/>
      <c r="G38" s="206"/>
      <c r="H38" s="206"/>
      <c r="I38" s="206"/>
      <c r="J38" s="206"/>
      <c r="K38" s="148">
        <f>K36+K37</f>
        <v>0</v>
      </c>
    </row>
    <row r="39" spans="1:12" ht="25.95" customHeight="1" thickTop="1" thickBot="1" x14ac:dyDescent="0.35">
      <c r="A39" s="41"/>
      <c r="B39" s="48"/>
      <c r="C39" s="48"/>
      <c r="D39" s="48"/>
      <c r="E39" s="48"/>
      <c r="F39" s="48"/>
      <c r="G39" s="48"/>
      <c r="H39" s="48"/>
      <c r="I39" s="84"/>
      <c r="J39" s="84"/>
      <c r="K39" s="84"/>
    </row>
    <row r="40" spans="1:12" ht="36.6" customHeight="1" thickBot="1" x14ac:dyDescent="0.35">
      <c r="B40" s="195" t="s">
        <v>117</v>
      </c>
      <c r="C40" s="196"/>
      <c r="D40" s="196"/>
      <c r="E40" s="196"/>
      <c r="F40" s="196"/>
      <c r="G40" s="196"/>
      <c r="H40" s="196"/>
      <c r="I40" s="196"/>
      <c r="J40" s="197"/>
      <c r="K40" s="147"/>
    </row>
    <row r="41" spans="1:12" ht="36.6" customHeight="1" thickBot="1" x14ac:dyDescent="0.35">
      <c r="B41" s="192" t="s">
        <v>3</v>
      </c>
      <c r="C41" s="193"/>
      <c r="D41" s="194"/>
      <c r="E41" s="78" t="s">
        <v>40</v>
      </c>
      <c r="F41" s="79" t="s">
        <v>41</v>
      </c>
      <c r="G41" s="79" t="s">
        <v>42</v>
      </c>
      <c r="H41" s="220" t="s">
        <v>46</v>
      </c>
      <c r="I41" s="221"/>
      <c r="J41" s="222"/>
      <c r="K41" s="147"/>
    </row>
    <row r="42" spans="1:12" ht="36.6" customHeight="1" thickBot="1" x14ac:dyDescent="0.35">
      <c r="B42" s="276" t="s">
        <v>107</v>
      </c>
      <c r="C42" s="277"/>
      <c r="D42" s="278"/>
      <c r="E42" s="82"/>
      <c r="F42" s="83"/>
      <c r="G42" s="83"/>
      <c r="H42" s="225"/>
      <c r="I42" s="226"/>
      <c r="J42" s="227"/>
      <c r="K42" s="147"/>
    </row>
    <row r="43" spans="1:12" ht="25.95" customHeight="1" thickBot="1" x14ac:dyDescent="0.35">
      <c r="A43" s="41"/>
      <c r="B43" s="48"/>
      <c r="C43" s="48"/>
      <c r="D43" s="48"/>
      <c r="E43" s="48"/>
      <c r="F43" s="48"/>
      <c r="G43" s="48"/>
      <c r="H43" s="49"/>
      <c r="I43" s="84"/>
      <c r="J43" s="84"/>
      <c r="K43" s="147"/>
    </row>
    <row r="44" spans="1:12" ht="25.95" customHeight="1" thickBot="1" x14ac:dyDescent="0.35">
      <c r="A44" s="41"/>
      <c r="B44" s="184" t="s">
        <v>64</v>
      </c>
      <c r="C44" s="185"/>
      <c r="D44" s="185"/>
      <c r="E44" s="185"/>
      <c r="F44" s="185"/>
      <c r="G44" s="185"/>
      <c r="H44" s="185"/>
      <c r="I44" s="185"/>
      <c r="J44" s="186"/>
      <c r="K44" s="147"/>
    </row>
    <row r="45" spans="1:12" ht="40.200000000000003" customHeight="1" thickBot="1" x14ac:dyDescent="0.35">
      <c r="B45" s="223" t="s">
        <v>43</v>
      </c>
      <c r="C45" s="224"/>
      <c r="D45" s="44" t="s">
        <v>109</v>
      </c>
      <c r="E45" s="44" t="s">
        <v>38</v>
      </c>
      <c r="F45" s="44" t="s">
        <v>39</v>
      </c>
      <c r="G45" s="44" t="s">
        <v>116</v>
      </c>
      <c r="H45" s="220" t="s">
        <v>46</v>
      </c>
      <c r="I45" s="221"/>
      <c r="J45" s="222"/>
      <c r="K45" s="147"/>
    </row>
    <row r="46" spans="1:12" ht="31.95" customHeight="1" thickBot="1" x14ac:dyDescent="0.35">
      <c r="B46" s="61" t="s">
        <v>61</v>
      </c>
      <c r="C46" s="87"/>
      <c r="D46" s="163"/>
      <c r="E46" s="112">
        <f>(D46*E42)+D46</f>
        <v>0</v>
      </c>
      <c r="F46" s="112">
        <f t="shared" ref="F46" si="2">(E46*F42)+E46</f>
        <v>0</v>
      </c>
      <c r="G46" s="112">
        <f>(F46*G42)+F46</f>
        <v>0</v>
      </c>
      <c r="H46" s="225"/>
      <c r="I46" s="226"/>
      <c r="J46" s="227"/>
      <c r="K46" s="147"/>
    </row>
    <row r="47" spans="1:12" ht="25.95" customHeight="1" thickBot="1" x14ac:dyDescent="0.35">
      <c r="A47" s="41"/>
      <c r="B47" s="54" t="s">
        <v>44</v>
      </c>
      <c r="C47" s="56"/>
      <c r="D47" s="56"/>
      <c r="E47" s="56"/>
      <c r="F47" s="56"/>
      <c r="G47" s="47">
        <f>SUM(D46:G46)</f>
        <v>0</v>
      </c>
      <c r="I47" s="84"/>
      <c r="J47" s="84"/>
      <c r="K47" s="147"/>
    </row>
    <row r="48" spans="1:12" ht="25.95" customHeight="1" thickBot="1" x14ac:dyDescent="0.35">
      <c r="A48" s="41"/>
      <c r="B48" s="54" t="s">
        <v>20</v>
      </c>
      <c r="C48" s="56"/>
      <c r="D48" s="56"/>
      <c r="E48" s="56"/>
      <c r="F48" s="56"/>
      <c r="G48" s="47">
        <f>G47*15%</f>
        <v>0</v>
      </c>
      <c r="I48" s="84"/>
      <c r="J48" s="84"/>
      <c r="K48" s="147"/>
    </row>
    <row r="49" spans="1:11" ht="25.95" customHeight="1" thickBot="1" x14ac:dyDescent="0.35">
      <c r="A49" s="41"/>
      <c r="B49" s="57" t="s">
        <v>45</v>
      </c>
      <c r="C49" s="58"/>
      <c r="D49" s="58"/>
      <c r="E49" s="58"/>
      <c r="F49" s="58"/>
      <c r="G49" s="47">
        <f>G47+G48</f>
        <v>0</v>
      </c>
      <c r="I49" s="84"/>
      <c r="J49" s="84"/>
      <c r="K49" s="84"/>
    </row>
    <row r="50" spans="1:11" ht="25.95" customHeight="1" x14ac:dyDescent="0.3">
      <c r="A50" s="41"/>
      <c r="B50" s="55"/>
      <c r="C50" s="55"/>
      <c r="D50" s="55"/>
      <c r="E50" s="55"/>
      <c r="F50" s="55"/>
      <c r="G50" s="55"/>
      <c r="I50" s="84"/>
      <c r="J50" s="84"/>
      <c r="K50" s="84"/>
    </row>
    <row r="51" spans="1:11" ht="15.6" thickBot="1" x14ac:dyDescent="0.35"/>
    <row r="52" spans="1:11" ht="25.95" customHeight="1" thickBot="1" x14ac:dyDescent="0.35">
      <c r="A52" s="41"/>
      <c r="B52" s="235" t="s">
        <v>119</v>
      </c>
      <c r="C52" s="236"/>
      <c r="D52" s="236"/>
      <c r="E52" s="236"/>
      <c r="F52" s="236"/>
      <c r="G52" s="237"/>
    </row>
    <row r="53" spans="1:11" ht="60.6" customHeight="1" thickBot="1" x14ac:dyDescent="0.35">
      <c r="B53" s="50" t="s">
        <v>43</v>
      </c>
      <c r="C53" s="52" t="s">
        <v>37</v>
      </c>
      <c r="D53" s="52" t="s">
        <v>132</v>
      </c>
      <c r="E53" s="52" t="s">
        <v>134</v>
      </c>
      <c r="F53" s="221" t="s">
        <v>46</v>
      </c>
      <c r="G53" s="222"/>
    </row>
    <row r="54" spans="1:11" ht="31.95" customHeight="1" thickBot="1" x14ac:dyDescent="0.35">
      <c r="B54" s="155" t="s">
        <v>65</v>
      </c>
      <c r="C54" s="156">
        <v>110</v>
      </c>
      <c r="D54" s="161"/>
      <c r="E54" s="157">
        <f>C54*D54</f>
        <v>0</v>
      </c>
      <c r="F54" s="218"/>
      <c r="G54" s="219"/>
    </row>
    <row r="55" spans="1:11" ht="31.95" customHeight="1" thickBot="1" x14ac:dyDescent="0.35">
      <c r="B55" s="155" t="s">
        <v>66</v>
      </c>
      <c r="C55" s="156">
        <v>5</v>
      </c>
      <c r="D55" s="161"/>
      <c r="E55" s="157">
        <f>C55*D55</f>
        <v>0</v>
      </c>
      <c r="F55" s="218"/>
      <c r="G55" s="219"/>
    </row>
    <row r="56" spans="1:11" ht="25.95" customHeight="1" thickBot="1" x14ac:dyDescent="0.35">
      <c r="A56" s="41"/>
      <c r="B56" s="272" t="s">
        <v>44</v>
      </c>
      <c r="C56" s="273"/>
      <c r="D56" s="273"/>
      <c r="E56" s="153">
        <f>SUM(E54:E55)</f>
        <v>0</v>
      </c>
      <c r="F56" s="84"/>
      <c r="G56" s="84"/>
      <c r="H56" s="84"/>
      <c r="J56" s="84"/>
      <c r="K56" s="84"/>
    </row>
    <row r="57" spans="1:11" ht="25.95" customHeight="1" thickBot="1" x14ac:dyDescent="0.35">
      <c r="A57" s="41"/>
      <c r="B57" s="274" t="s">
        <v>20</v>
      </c>
      <c r="C57" s="275"/>
      <c r="D57" s="275"/>
      <c r="E57" s="154">
        <f>E56*15%</f>
        <v>0</v>
      </c>
      <c r="F57" s="84"/>
      <c r="G57" s="84"/>
      <c r="H57" s="84"/>
      <c r="J57" s="84"/>
      <c r="K57" s="84"/>
    </row>
    <row r="58" spans="1:11" ht="25.95" customHeight="1" thickBot="1" x14ac:dyDescent="0.35">
      <c r="A58" s="41"/>
      <c r="B58" s="274" t="s">
        <v>45</v>
      </c>
      <c r="C58" s="275"/>
      <c r="D58" s="275"/>
      <c r="E58" s="154">
        <f>E56+E57</f>
        <v>0</v>
      </c>
      <c r="F58" s="84"/>
      <c r="G58" s="84"/>
      <c r="H58" s="84"/>
      <c r="J58" s="84"/>
      <c r="K58" s="84"/>
    </row>
    <row r="61" spans="1:11" ht="39" customHeight="1" thickBot="1" x14ac:dyDescent="0.35">
      <c r="B61" s="113" t="s">
        <v>94</v>
      </c>
      <c r="C61" s="113"/>
      <c r="D61" s="113"/>
      <c r="E61" s="113"/>
      <c r="F61" s="113"/>
      <c r="G61" s="113"/>
      <c r="H61" s="36">
        <f>G23+K38+G49+E58</f>
        <v>0</v>
      </c>
    </row>
    <row r="62" spans="1:11" ht="15.6" thickTop="1" x14ac:dyDescent="0.3"/>
    <row r="64" spans="1:11" s="106" customFormat="1" ht="35.4" customHeight="1" x14ac:dyDescent="0.3">
      <c r="B64" s="107" t="s">
        <v>89</v>
      </c>
    </row>
    <row r="65" spans="1:11" ht="15.6" thickBot="1" x14ac:dyDescent="0.35"/>
    <row r="66" spans="1:11" ht="25.95" customHeight="1" thickBot="1" x14ac:dyDescent="0.35">
      <c r="A66" s="41"/>
      <c r="B66" s="184" t="s">
        <v>88</v>
      </c>
      <c r="C66" s="185"/>
      <c r="D66" s="185"/>
      <c r="E66" s="185"/>
      <c r="F66" s="185"/>
      <c r="G66" s="185"/>
      <c r="H66" s="185"/>
      <c r="I66" s="186"/>
    </row>
    <row r="67" spans="1:11" ht="45.6" customHeight="1" thickBot="1" x14ac:dyDescent="0.35">
      <c r="B67" s="42" t="s">
        <v>43</v>
      </c>
      <c r="C67" s="43" t="s">
        <v>37</v>
      </c>
      <c r="D67" s="137" t="s">
        <v>132</v>
      </c>
      <c r="E67" s="142" t="s">
        <v>20</v>
      </c>
      <c r="F67" s="142" t="s">
        <v>133</v>
      </c>
      <c r="G67" s="220" t="s">
        <v>46</v>
      </c>
      <c r="H67" s="221"/>
      <c r="I67" s="222"/>
    </row>
    <row r="68" spans="1:11" ht="31.95" customHeight="1" thickBot="1" x14ac:dyDescent="0.35">
      <c r="B68" s="90" t="s">
        <v>65</v>
      </c>
      <c r="C68" s="64">
        <v>1</v>
      </c>
      <c r="D68" s="65"/>
      <c r="E68" s="99">
        <f t="shared" ref="E68:E69" si="3">D68*15%</f>
        <v>0</v>
      </c>
      <c r="F68" s="100">
        <f t="shared" ref="F68:F69" si="4">D68+E68</f>
        <v>0</v>
      </c>
      <c r="G68" s="225"/>
      <c r="H68" s="226"/>
      <c r="I68" s="227"/>
    </row>
    <row r="69" spans="1:11" ht="31.95" customHeight="1" thickBot="1" x14ac:dyDescent="0.35">
      <c r="B69" s="90" t="s">
        <v>66</v>
      </c>
      <c r="C69" s="64">
        <v>1</v>
      </c>
      <c r="D69" s="65"/>
      <c r="E69" s="99">
        <f t="shared" si="3"/>
        <v>0</v>
      </c>
      <c r="F69" s="100">
        <f t="shared" si="4"/>
        <v>0</v>
      </c>
      <c r="G69" s="225"/>
      <c r="H69" s="226"/>
      <c r="I69" s="227"/>
    </row>
    <row r="72" spans="1:11" ht="15.6" thickBot="1" x14ac:dyDescent="0.35"/>
    <row r="73" spans="1:11" ht="37.950000000000003" customHeight="1" thickBot="1" x14ac:dyDescent="0.35">
      <c r="B73" s="195" t="s">
        <v>120</v>
      </c>
      <c r="C73" s="196"/>
      <c r="D73" s="196"/>
      <c r="E73" s="196"/>
      <c r="F73" s="196"/>
      <c r="G73" s="196"/>
      <c r="H73" s="196"/>
      <c r="I73" s="197"/>
    </row>
    <row r="74" spans="1:11" ht="31.8" thickBot="1" x14ac:dyDescent="0.35">
      <c r="B74" s="50" t="s">
        <v>43</v>
      </c>
      <c r="C74" s="109" t="s">
        <v>29</v>
      </c>
      <c r="D74" s="111" t="s">
        <v>90</v>
      </c>
      <c r="E74" s="91" t="s">
        <v>20</v>
      </c>
      <c r="F74" s="91" t="s">
        <v>47</v>
      </c>
      <c r="G74" s="220" t="s">
        <v>46</v>
      </c>
      <c r="H74" s="221"/>
      <c r="I74" s="222"/>
    </row>
    <row r="75" spans="1:11" ht="32.4" customHeight="1" thickBot="1" x14ac:dyDescent="0.35">
      <c r="B75" s="90" t="s">
        <v>99</v>
      </c>
      <c r="C75" s="110">
        <v>1</v>
      </c>
      <c r="D75" s="65"/>
      <c r="E75" s="99">
        <f>D75*15%</f>
        <v>0</v>
      </c>
      <c r="F75" s="100">
        <f>D75+E75</f>
        <v>0</v>
      </c>
      <c r="G75" s="225"/>
      <c r="H75" s="226"/>
      <c r="I75" s="227"/>
    </row>
    <row r="76" spans="1:11" ht="24" customHeight="1" x14ac:dyDescent="0.3">
      <c r="B76" s="92"/>
      <c r="C76" s="93"/>
      <c r="D76" s="101"/>
      <c r="E76" s="102"/>
      <c r="F76" s="102"/>
      <c r="G76" s="98"/>
      <c r="H76" s="98"/>
      <c r="I76" s="98"/>
    </row>
    <row r="77" spans="1:11" ht="15.6" thickBot="1" x14ac:dyDescent="0.35"/>
    <row r="78" spans="1:11" ht="37.950000000000003" customHeight="1" thickBot="1" x14ac:dyDescent="0.35">
      <c r="B78" s="195" t="s">
        <v>121</v>
      </c>
      <c r="C78" s="196"/>
      <c r="D78" s="196"/>
      <c r="E78" s="196"/>
      <c r="F78" s="196"/>
      <c r="G78" s="196"/>
      <c r="H78" s="196"/>
      <c r="I78" s="197"/>
    </row>
    <row r="79" spans="1:11" ht="54" customHeight="1" thickBot="1" x14ac:dyDescent="0.35">
      <c r="B79" s="143" t="s">
        <v>3</v>
      </c>
      <c r="C79" s="114" t="s">
        <v>101</v>
      </c>
      <c r="D79" s="111" t="s">
        <v>102</v>
      </c>
      <c r="E79" s="111" t="s">
        <v>104</v>
      </c>
      <c r="F79" s="115" t="s">
        <v>112</v>
      </c>
      <c r="G79" s="115" t="s">
        <v>103</v>
      </c>
      <c r="H79" s="212" t="s">
        <v>46</v>
      </c>
      <c r="I79" s="213"/>
      <c r="J79" s="98"/>
      <c r="K79" s="98"/>
    </row>
    <row r="80" spans="1:11" ht="37.799999999999997" customHeight="1" thickBot="1" x14ac:dyDescent="0.35">
      <c r="B80" s="90" t="s">
        <v>77</v>
      </c>
      <c r="C80" s="140"/>
      <c r="D80" s="140"/>
      <c r="E80" s="140"/>
      <c r="F80" s="140"/>
      <c r="G80" s="140"/>
      <c r="H80" s="214"/>
      <c r="I80" s="215"/>
      <c r="J80" s="98"/>
      <c r="K80" s="98"/>
    </row>
    <row r="81" spans="2:11" ht="37.799999999999997" customHeight="1" thickBot="1" x14ac:dyDescent="0.35">
      <c r="B81" s="138" t="s">
        <v>105</v>
      </c>
      <c r="C81" s="139">
        <f>C80*15%</f>
        <v>0</v>
      </c>
      <c r="D81" s="139">
        <f t="shared" ref="D81:G81" si="5">D80*15%</f>
        <v>0</v>
      </c>
      <c r="E81" s="139">
        <f t="shared" si="5"/>
        <v>0</v>
      </c>
      <c r="F81" s="139">
        <f t="shared" si="5"/>
        <v>0</v>
      </c>
      <c r="G81" s="139">
        <f t="shared" si="5"/>
        <v>0</v>
      </c>
      <c r="H81" s="216"/>
      <c r="I81" s="217"/>
      <c r="J81" s="98"/>
      <c r="K81" s="98"/>
    </row>
    <row r="82" spans="2:11" ht="37.799999999999997" customHeight="1" thickBot="1" x14ac:dyDescent="0.35">
      <c r="B82" s="138" t="s">
        <v>106</v>
      </c>
      <c r="C82" s="139">
        <f>C80+C81</f>
        <v>0</v>
      </c>
      <c r="D82" s="139">
        <f t="shared" ref="D82:G82" si="6">D80+D81</f>
        <v>0</v>
      </c>
      <c r="E82" s="139">
        <f t="shared" si="6"/>
        <v>0</v>
      </c>
      <c r="F82" s="139">
        <f t="shared" si="6"/>
        <v>0</v>
      </c>
      <c r="G82" s="139">
        <f t="shared" si="6"/>
        <v>0</v>
      </c>
      <c r="H82" s="218"/>
      <c r="I82" s="219"/>
      <c r="J82" s="98"/>
      <c r="K82" s="98"/>
    </row>
    <row r="83" spans="2:11" ht="37.799999999999997" customHeight="1" x14ac:dyDescent="0.3">
      <c r="B83" s="141"/>
      <c r="C83" s="59"/>
      <c r="D83" s="59"/>
      <c r="E83" s="59"/>
      <c r="F83" s="59"/>
      <c r="G83" s="59"/>
    </row>
    <row r="84" spans="2:11" ht="37.799999999999997" customHeight="1" x14ac:dyDescent="0.3">
      <c r="B84" s="141"/>
      <c r="C84" s="59"/>
      <c r="D84" s="59"/>
      <c r="E84" s="59"/>
      <c r="F84" s="59"/>
      <c r="G84" s="59"/>
    </row>
    <row r="85" spans="2:11" ht="37.799999999999997" customHeight="1" thickBot="1" x14ac:dyDescent="0.35">
      <c r="B85" s="165"/>
      <c r="D85" s="165"/>
      <c r="F85" s="165"/>
      <c r="I85" s="98"/>
    </row>
    <row r="86" spans="2:11" ht="29.4" customHeight="1" x14ac:dyDescent="0.3">
      <c r="B86" s="34" t="s">
        <v>13</v>
      </c>
      <c r="D86" s="34" t="s">
        <v>14</v>
      </c>
      <c r="E86" s="35"/>
      <c r="F86" s="34" t="s">
        <v>15</v>
      </c>
    </row>
  </sheetData>
  <sheetProtection algorithmName="SHA-512" hashValue="ykAKQk1TH2VOGzss+NBgDI0SbYHIfRdA/ox5yGy1SD9nJAJ+OKZ1NNVEY7YkJ0wvsMyaQ5WyFegG4u3aJZ+GqQ==" saltValue="kWBXTgcB8jjKWpWhXkySgw==" spinCount="100000" sheet="1" objects="1" scenarios="1"/>
  <mergeCells count="68">
    <mergeCell ref="G31:H31"/>
    <mergeCell ref="I31:J31"/>
    <mergeCell ref="B8:H8"/>
    <mergeCell ref="B21:J21"/>
    <mergeCell ref="H22:L22"/>
    <mergeCell ref="H23:L23"/>
    <mergeCell ref="B22:D22"/>
    <mergeCell ref="B9:H9"/>
    <mergeCell ref="B10:H10"/>
    <mergeCell ref="B11:H11"/>
    <mergeCell ref="B12:H12"/>
    <mergeCell ref="B13:H13"/>
    <mergeCell ref="B14:H14"/>
    <mergeCell ref="B16:H16"/>
    <mergeCell ref="B17:H17"/>
    <mergeCell ref="B18:H18"/>
    <mergeCell ref="B19:H19"/>
    <mergeCell ref="B23:D23"/>
    <mergeCell ref="B27:L27"/>
    <mergeCell ref="C28:D28"/>
    <mergeCell ref="E28:F28"/>
    <mergeCell ref="G28:H28"/>
    <mergeCell ref="I28:J28"/>
    <mergeCell ref="L28:L32"/>
    <mergeCell ref="E29:F29"/>
    <mergeCell ref="G29:H29"/>
    <mergeCell ref="I29:J29"/>
    <mergeCell ref="E30:F30"/>
    <mergeCell ref="G30:H30"/>
    <mergeCell ref="I30:J30"/>
    <mergeCell ref="K28:K32"/>
    <mergeCell ref="E31:F31"/>
    <mergeCell ref="C2:H2"/>
    <mergeCell ref="C3:H3"/>
    <mergeCell ref="C4:H4"/>
    <mergeCell ref="B6:H6"/>
    <mergeCell ref="B7:H7"/>
    <mergeCell ref="B15:H15"/>
    <mergeCell ref="B73:I73"/>
    <mergeCell ref="G74:I74"/>
    <mergeCell ref="G75:I75"/>
    <mergeCell ref="B78:I78"/>
    <mergeCell ref="H46:J46"/>
    <mergeCell ref="B52:G52"/>
    <mergeCell ref="B40:J40"/>
    <mergeCell ref="B41:D41"/>
    <mergeCell ref="H41:J41"/>
    <mergeCell ref="H42:J42"/>
    <mergeCell ref="B44:J44"/>
    <mergeCell ref="B45:C45"/>
    <mergeCell ref="H45:J45"/>
    <mergeCell ref="B36:J36"/>
    <mergeCell ref="B28:B31"/>
    <mergeCell ref="B37:J37"/>
    <mergeCell ref="H79:I79"/>
    <mergeCell ref="H80:I82"/>
    <mergeCell ref="B66:I66"/>
    <mergeCell ref="G67:I67"/>
    <mergeCell ref="G68:I68"/>
    <mergeCell ref="G69:I69"/>
    <mergeCell ref="B38:J38"/>
    <mergeCell ref="B56:D56"/>
    <mergeCell ref="B57:D57"/>
    <mergeCell ref="B58:D58"/>
    <mergeCell ref="F53:G53"/>
    <mergeCell ref="F54:G54"/>
    <mergeCell ref="F55:G55"/>
    <mergeCell ref="B42:D42"/>
  </mergeCells>
  <conditionalFormatting sqref="C74:F74">
    <cfRule type="expression" dxfId="5" priority="3">
      <formula>CELL("protect", INDIRECT(ADDRESS(ROW(),COLUMN())))=0</formula>
    </cfRule>
  </conditionalFormatting>
  <conditionalFormatting sqref="C79:G79">
    <cfRule type="expression" dxfId="4" priority="2">
      <formula>CELL("protect", INDIRECT(ADDRESS(ROW(),COLUMN())))=0</formula>
    </cfRule>
  </conditionalFormatting>
  <conditionalFormatting sqref="D67:F67">
    <cfRule type="expression" dxfId="3" priority="1">
      <formula>CELL("protect", INDIRECT(ADDRESS(ROW(),COLUMN())))=0</formula>
    </cfRule>
  </conditionalFormatting>
  <pageMargins left="0.7" right="0.7" top="0.75" bottom="0.75" header="0.3" footer="0.3"/>
  <pageSetup paperSize="9" scale="2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5997D-EF28-4BA7-A676-59246C14424B}">
  <dimension ref="A1:L87"/>
  <sheetViews>
    <sheetView showGridLines="0" view="pageBreakPreview" zoomScale="50" zoomScaleNormal="80" zoomScaleSheetLayoutView="50" workbookViewId="0">
      <selection activeCell="L4" sqref="L4"/>
    </sheetView>
  </sheetViews>
  <sheetFormatPr defaultColWidth="9.109375" defaultRowHeight="15" x14ac:dyDescent="0.3"/>
  <cols>
    <col min="1" max="1" width="6.44140625" style="37" customWidth="1"/>
    <col min="2" max="2" width="63.44140625" style="37" customWidth="1"/>
    <col min="3" max="3" width="35.109375" style="37" customWidth="1"/>
    <col min="4" max="4" width="29.6640625" style="37" customWidth="1"/>
    <col min="5" max="6" width="24.109375" style="37" customWidth="1"/>
    <col min="7" max="11" width="25.44140625" style="37" customWidth="1"/>
    <col min="12" max="12" width="48.5546875" style="37" customWidth="1"/>
    <col min="13" max="16384" width="9.109375" style="37"/>
  </cols>
  <sheetData>
    <row r="1" spans="2:10" ht="15.6" thickBot="1" x14ac:dyDescent="0.35"/>
    <row r="2" spans="2:10" ht="39.6" customHeight="1" thickBot="1" x14ac:dyDescent="0.35">
      <c r="B2" s="38" t="s">
        <v>0</v>
      </c>
      <c r="C2" s="175" t="s">
        <v>118</v>
      </c>
      <c r="D2" s="176"/>
      <c r="E2" s="176"/>
      <c r="F2" s="176"/>
      <c r="G2" s="176"/>
      <c r="H2" s="176"/>
      <c r="I2" s="176"/>
      <c r="J2" s="177"/>
    </row>
    <row r="3" spans="2:10" ht="31.95" customHeight="1" thickBot="1" x14ac:dyDescent="0.35">
      <c r="B3" s="38" t="s">
        <v>1</v>
      </c>
      <c r="C3" s="175" t="s">
        <v>87</v>
      </c>
      <c r="D3" s="176"/>
      <c r="E3" s="176"/>
      <c r="F3" s="176"/>
      <c r="G3" s="176"/>
      <c r="H3" s="176"/>
      <c r="I3" s="176"/>
      <c r="J3" s="177"/>
    </row>
    <row r="4" spans="2:10" ht="31.95" customHeight="1" thickBot="1" x14ac:dyDescent="0.35">
      <c r="B4" s="38" t="s">
        <v>2</v>
      </c>
      <c r="C4" s="178"/>
      <c r="D4" s="179"/>
      <c r="E4" s="179"/>
      <c r="F4" s="179"/>
      <c r="G4" s="179"/>
      <c r="H4" s="179"/>
      <c r="I4" s="179"/>
      <c r="J4" s="180"/>
    </row>
    <row r="5" spans="2:10" ht="16.2" thickBot="1" x14ac:dyDescent="0.35">
      <c r="E5" s="39"/>
      <c r="F5" s="39"/>
      <c r="G5" s="39"/>
    </row>
    <row r="6" spans="2:10" ht="29.4" customHeight="1" x14ac:dyDescent="0.3">
      <c r="B6" s="172" t="s">
        <v>4</v>
      </c>
      <c r="C6" s="173"/>
      <c r="D6" s="173"/>
      <c r="E6" s="173"/>
      <c r="F6" s="173"/>
      <c r="G6" s="173"/>
      <c r="H6" s="173"/>
      <c r="I6" s="173"/>
      <c r="J6" s="174"/>
    </row>
    <row r="7" spans="2:10" ht="42" customHeight="1" x14ac:dyDescent="0.3">
      <c r="B7" s="169" t="s">
        <v>5</v>
      </c>
      <c r="C7" s="170"/>
      <c r="D7" s="170"/>
      <c r="E7" s="170"/>
      <c r="F7" s="170"/>
      <c r="G7" s="170"/>
      <c r="H7" s="170"/>
      <c r="I7" s="170"/>
      <c r="J7" s="171"/>
    </row>
    <row r="8" spans="2:10" ht="42" customHeight="1" x14ac:dyDescent="0.3">
      <c r="B8" s="169" t="s">
        <v>6</v>
      </c>
      <c r="C8" s="170"/>
      <c r="D8" s="170"/>
      <c r="E8" s="170"/>
      <c r="F8" s="170"/>
      <c r="G8" s="170"/>
      <c r="H8" s="170"/>
      <c r="I8" s="170"/>
      <c r="J8" s="171"/>
    </row>
    <row r="9" spans="2:10" ht="42" customHeight="1" x14ac:dyDescent="0.3">
      <c r="B9" s="169" t="s">
        <v>48</v>
      </c>
      <c r="C9" s="170"/>
      <c r="D9" s="170"/>
      <c r="E9" s="170"/>
      <c r="F9" s="170"/>
      <c r="G9" s="170"/>
      <c r="H9" s="170"/>
      <c r="I9" s="170"/>
      <c r="J9" s="171"/>
    </row>
    <row r="10" spans="2:10" ht="42" customHeight="1" x14ac:dyDescent="0.3">
      <c r="B10" s="169" t="s">
        <v>95</v>
      </c>
      <c r="C10" s="170"/>
      <c r="D10" s="170"/>
      <c r="E10" s="170"/>
      <c r="F10" s="170"/>
      <c r="G10" s="170"/>
      <c r="H10" s="170"/>
      <c r="I10" s="170"/>
      <c r="J10" s="171"/>
    </row>
    <row r="11" spans="2:10" ht="42" customHeight="1" x14ac:dyDescent="0.3">
      <c r="B11" s="169" t="s">
        <v>49</v>
      </c>
      <c r="C11" s="170"/>
      <c r="D11" s="170"/>
      <c r="E11" s="170"/>
      <c r="F11" s="170"/>
      <c r="G11" s="170"/>
      <c r="H11" s="170"/>
      <c r="I11" s="170"/>
      <c r="J11" s="171"/>
    </row>
    <row r="12" spans="2:10" ht="42" customHeight="1" x14ac:dyDescent="0.3">
      <c r="B12" s="169" t="s">
        <v>96</v>
      </c>
      <c r="C12" s="170"/>
      <c r="D12" s="170"/>
      <c r="E12" s="170"/>
      <c r="F12" s="170"/>
      <c r="G12" s="170"/>
      <c r="H12" s="170"/>
      <c r="I12" s="170"/>
      <c r="J12" s="171"/>
    </row>
    <row r="13" spans="2:10" ht="42" customHeight="1" x14ac:dyDescent="0.3">
      <c r="B13" s="169" t="s">
        <v>75</v>
      </c>
      <c r="C13" s="170"/>
      <c r="D13" s="170"/>
      <c r="E13" s="170"/>
      <c r="F13" s="170"/>
      <c r="G13" s="170"/>
      <c r="H13" s="170"/>
      <c r="I13" s="170"/>
      <c r="J13" s="171"/>
    </row>
    <row r="14" spans="2:10" ht="42" customHeight="1" x14ac:dyDescent="0.3">
      <c r="B14" s="169" t="s">
        <v>85</v>
      </c>
      <c r="C14" s="170"/>
      <c r="D14" s="170"/>
      <c r="E14" s="170"/>
      <c r="F14" s="170"/>
      <c r="G14" s="170"/>
      <c r="H14" s="170"/>
      <c r="I14" s="170"/>
      <c r="J14" s="171"/>
    </row>
    <row r="15" spans="2:10" ht="42" customHeight="1" x14ac:dyDescent="0.3">
      <c r="B15" s="169" t="s">
        <v>128</v>
      </c>
      <c r="C15" s="170"/>
      <c r="D15" s="170"/>
      <c r="E15" s="170"/>
      <c r="F15" s="170"/>
      <c r="G15" s="170"/>
      <c r="H15" s="170"/>
      <c r="I15" s="170"/>
      <c r="J15" s="171"/>
    </row>
    <row r="16" spans="2:10" ht="42" customHeight="1" x14ac:dyDescent="0.3">
      <c r="B16" s="169" t="s">
        <v>136</v>
      </c>
      <c r="C16" s="170"/>
      <c r="D16" s="170"/>
      <c r="E16" s="170"/>
      <c r="F16" s="170"/>
      <c r="G16" s="170"/>
      <c r="H16" s="170"/>
      <c r="I16" s="170"/>
      <c r="J16" s="171"/>
    </row>
    <row r="17" spans="1:12" ht="42" customHeight="1" x14ac:dyDescent="0.3">
      <c r="B17" s="169" t="s">
        <v>123</v>
      </c>
      <c r="C17" s="170"/>
      <c r="D17" s="170"/>
      <c r="E17" s="170"/>
      <c r="F17" s="170"/>
      <c r="G17" s="170"/>
      <c r="H17" s="170"/>
      <c r="I17" s="170"/>
      <c r="J17" s="171"/>
    </row>
    <row r="18" spans="1:12" ht="42" customHeight="1" x14ac:dyDescent="0.3">
      <c r="B18" s="169" t="s">
        <v>124</v>
      </c>
      <c r="C18" s="170"/>
      <c r="D18" s="170"/>
      <c r="E18" s="170"/>
      <c r="F18" s="170"/>
      <c r="G18" s="170"/>
      <c r="H18" s="170"/>
      <c r="I18" s="170"/>
      <c r="J18" s="171"/>
    </row>
    <row r="19" spans="1:12" ht="42" customHeight="1" thickBot="1" x14ac:dyDescent="0.35">
      <c r="B19" s="198" t="s">
        <v>125</v>
      </c>
      <c r="C19" s="199"/>
      <c r="D19" s="199"/>
      <c r="E19" s="199"/>
      <c r="F19" s="199"/>
      <c r="G19" s="199"/>
      <c r="H19" s="199"/>
      <c r="I19" s="199"/>
      <c r="J19" s="200"/>
    </row>
    <row r="20" spans="1:12" ht="15" customHeight="1" x14ac:dyDescent="0.3">
      <c r="B20" s="40"/>
      <c r="C20" s="40"/>
      <c r="D20" s="40"/>
      <c r="E20" s="40"/>
      <c r="F20" s="40"/>
      <c r="G20" s="40"/>
      <c r="H20" s="40"/>
    </row>
    <row r="21" spans="1:12" ht="16.8" customHeight="1" thickBot="1" x14ac:dyDescent="0.35">
      <c r="B21" s="40"/>
      <c r="C21" s="40"/>
      <c r="D21" s="40"/>
      <c r="E21" s="40"/>
      <c r="F21" s="40"/>
      <c r="G21" s="40"/>
      <c r="H21" s="40"/>
    </row>
    <row r="22" spans="1:12" ht="30" customHeight="1" thickBot="1" x14ac:dyDescent="0.35">
      <c r="B22" s="195" t="s">
        <v>60</v>
      </c>
      <c r="C22" s="196"/>
      <c r="D22" s="196"/>
      <c r="E22" s="196"/>
      <c r="F22" s="196"/>
      <c r="G22" s="196"/>
      <c r="H22" s="197"/>
      <c r="I22" s="95"/>
    </row>
    <row r="23" spans="1:12" ht="43.8" customHeight="1" thickBot="1" x14ac:dyDescent="0.35">
      <c r="B23" s="192" t="s">
        <v>50</v>
      </c>
      <c r="C23" s="193"/>
      <c r="D23" s="194"/>
      <c r="E23" s="78" t="s">
        <v>51</v>
      </c>
      <c r="F23" s="78" t="s">
        <v>20</v>
      </c>
      <c r="G23" s="78" t="s">
        <v>52</v>
      </c>
      <c r="H23" s="79" t="s">
        <v>46</v>
      </c>
    </row>
    <row r="24" spans="1:12" ht="37.200000000000003" customHeight="1" thickBot="1" x14ac:dyDescent="0.35">
      <c r="B24" s="181" t="s">
        <v>76</v>
      </c>
      <c r="C24" s="182"/>
      <c r="D24" s="183"/>
      <c r="E24" s="65"/>
      <c r="F24" s="66">
        <f t="shared" ref="F24" si="0">E24*15%</f>
        <v>0</v>
      </c>
      <c r="G24" s="67">
        <f t="shared" ref="G24" si="1">E24+F24</f>
        <v>0</v>
      </c>
      <c r="H24" s="83"/>
    </row>
    <row r="25" spans="1:12" ht="12" customHeight="1" x14ac:dyDescent="0.3">
      <c r="B25" s="40"/>
      <c r="C25" s="40"/>
      <c r="D25" s="40"/>
      <c r="E25" s="40"/>
      <c r="F25" s="40"/>
      <c r="G25" s="40"/>
      <c r="H25" s="40"/>
    </row>
    <row r="26" spans="1:12" x14ac:dyDescent="0.3">
      <c r="B26" s="40"/>
      <c r="C26" s="40"/>
      <c r="D26" s="40"/>
      <c r="E26" s="40"/>
      <c r="F26" s="40"/>
      <c r="G26" s="40"/>
      <c r="H26" s="40"/>
    </row>
    <row r="27" spans="1:12" ht="15.6" thickBot="1" x14ac:dyDescent="0.35"/>
    <row r="28" spans="1:12" ht="25.95" customHeight="1" thickBot="1" x14ac:dyDescent="0.35">
      <c r="A28" s="41"/>
      <c r="B28" s="184" t="s">
        <v>122</v>
      </c>
      <c r="C28" s="185"/>
      <c r="D28" s="185"/>
      <c r="E28" s="185"/>
      <c r="F28" s="185"/>
      <c r="G28" s="185"/>
      <c r="H28" s="185"/>
      <c r="I28" s="185"/>
      <c r="J28" s="185"/>
      <c r="K28" s="185"/>
      <c r="L28" s="186"/>
    </row>
    <row r="29" spans="1:12" ht="25.95" customHeight="1" thickBot="1" x14ac:dyDescent="0.35">
      <c r="A29" s="41"/>
      <c r="B29" s="85"/>
      <c r="C29" s="187" t="s">
        <v>56</v>
      </c>
      <c r="D29" s="188"/>
      <c r="E29" s="187" t="s">
        <v>40</v>
      </c>
      <c r="F29" s="188"/>
      <c r="G29" s="187" t="s">
        <v>41</v>
      </c>
      <c r="H29" s="188"/>
      <c r="I29" s="187" t="s">
        <v>42</v>
      </c>
      <c r="J29" s="188"/>
      <c r="K29" s="201" t="s">
        <v>131</v>
      </c>
      <c r="L29" s="189" t="s">
        <v>46</v>
      </c>
    </row>
    <row r="30" spans="1:12" ht="34.799999999999997" customHeight="1" thickBot="1" x14ac:dyDescent="0.35">
      <c r="A30" s="41"/>
      <c r="B30" s="207" t="s">
        <v>55</v>
      </c>
      <c r="C30" s="135" t="s">
        <v>53</v>
      </c>
      <c r="D30" s="134">
        <v>110</v>
      </c>
      <c r="E30" s="175">
        <v>122</v>
      </c>
      <c r="F30" s="177"/>
      <c r="G30" s="175">
        <v>134</v>
      </c>
      <c r="H30" s="177"/>
      <c r="I30" s="175">
        <v>148</v>
      </c>
      <c r="J30" s="177"/>
      <c r="K30" s="202"/>
      <c r="L30" s="190"/>
    </row>
    <row r="31" spans="1:12" ht="34.799999999999997" customHeight="1" thickBot="1" x14ac:dyDescent="0.35">
      <c r="A31" s="41"/>
      <c r="B31" s="208"/>
      <c r="C31" s="136" t="s">
        <v>54</v>
      </c>
      <c r="D31" s="134">
        <v>5</v>
      </c>
      <c r="E31" s="210">
        <v>5</v>
      </c>
      <c r="F31" s="211"/>
      <c r="G31" s="210">
        <v>5</v>
      </c>
      <c r="H31" s="211"/>
      <c r="I31" s="210">
        <v>5</v>
      </c>
      <c r="J31" s="211"/>
      <c r="K31" s="202"/>
      <c r="L31" s="190"/>
    </row>
    <row r="32" spans="1:12" ht="49.8" customHeight="1" thickBot="1" x14ac:dyDescent="0.35">
      <c r="A32" s="41"/>
      <c r="B32" s="209"/>
      <c r="C32" s="136" t="s">
        <v>135</v>
      </c>
      <c r="D32" s="134">
        <v>50</v>
      </c>
      <c r="E32" s="210">
        <v>50</v>
      </c>
      <c r="F32" s="211"/>
      <c r="G32" s="210">
        <v>55</v>
      </c>
      <c r="H32" s="211"/>
      <c r="I32" s="210">
        <v>55</v>
      </c>
      <c r="J32" s="211"/>
      <c r="K32" s="202"/>
      <c r="L32" s="190"/>
    </row>
    <row r="33" spans="1:12" ht="51.6" customHeight="1" thickBot="1" x14ac:dyDescent="0.35">
      <c r="B33" s="51" t="s">
        <v>43</v>
      </c>
      <c r="C33" s="44" t="s">
        <v>57</v>
      </c>
      <c r="D33" s="44" t="s">
        <v>108</v>
      </c>
      <c r="E33" s="44" t="s">
        <v>57</v>
      </c>
      <c r="F33" s="44" t="s">
        <v>113</v>
      </c>
      <c r="G33" s="44" t="s">
        <v>57</v>
      </c>
      <c r="H33" s="44" t="s">
        <v>114</v>
      </c>
      <c r="I33" s="44" t="s">
        <v>57</v>
      </c>
      <c r="J33" s="44" t="s">
        <v>115</v>
      </c>
      <c r="K33" s="202"/>
      <c r="L33" s="191"/>
    </row>
    <row r="34" spans="1:12" ht="31.95" customHeight="1" thickBot="1" x14ac:dyDescent="0.35">
      <c r="B34" s="166" t="s">
        <v>53</v>
      </c>
      <c r="C34" s="164"/>
      <c r="D34" s="151">
        <f>D30*C34</f>
        <v>0</v>
      </c>
      <c r="E34" s="164"/>
      <c r="F34" s="151">
        <f>E30*E34</f>
        <v>0</v>
      </c>
      <c r="G34" s="164"/>
      <c r="H34" s="151">
        <f>G30*G34</f>
        <v>0</v>
      </c>
      <c r="I34" s="164"/>
      <c r="J34" s="46">
        <f>I30*I34</f>
        <v>0</v>
      </c>
      <c r="K34" s="46">
        <f>D34+F34+H34+J34</f>
        <v>0</v>
      </c>
      <c r="L34" s="82"/>
    </row>
    <row r="35" spans="1:12" ht="31.95" customHeight="1" thickBot="1" x14ac:dyDescent="0.35">
      <c r="B35" s="167" t="s">
        <v>54</v>
      </c>
      <c r="C35" s="164"/>
      <c r="D35" s="151">
        <f>D31*C35</f>
        <v>0</v>
      </c>
      <c r="E35" s="164"/>
      <c r="F35" s="151">
        <f>E31*E35</f>
        <v>0</v>
      </c>
      <c r="G35" s="164"/>
      <c r="H35" s="151">
        <f>G31*G35</f>
        <v>0</v>
      </c>
      <c r="I35" s="164"/>
      <c r="J35" s="46">
        <f>I31*I35</f>
        <v>0</v>
      </c>
      <c r="K35" s="46">
        <f>D35+F35+H35+J35</f>
        <v>0</v>
      </c>
      <c r="L35" s="86"/>
    </row>
    <row r="36" spans="1:12" ht="31.95" customHeight="1" thickBot="1" x14ac:dyDescent="0.35">
      <c r="B36" s="168" t="s">
        <v>135</v>
      </c>
      <c r="C36" s="164"/>
      <c r="D36" s="151">
        <f>D32*C36</f>
        <v>0</v>
      </c>
      <c r="E36" s="164"/>
      <c r="F36" s="151">
        <f>E32*E36</f>
        <v>0</v>
      </c>
      <c r="G36" s="164"/>
      <c r="H36" s="151">
        <f>G32*G36</f>
        <v>0</v>
      </c>
      <c r="I36" s="164"/>
      <c r="J36" s="46">
        <f>I32*I36</f>
        <v>0</v>
      </c>
      <c r="K36" s="46">
        <f>D36+F36+H36+J36</f>
        <v>0</v>
      </c>
      <c r="L36" s="82"/>
    </row>
    <row r="37" spans="1:12" ht="25.95" customHeight="1" thickBot="1" x14ac:dyDescent="0.35">
      <c r="A37" s="41"/>
      <c r="B37" s="203" t="s">
        <v>44</v>
      </c>
      <c r="C37" s="204"/>
      <c r="D37" s="204"/>
      <c r="E37" s="204"/>
      <c r="F37" s="204"/>
      <c r="G37" s="204"/>
      <c r="H37" s="204"/>
      <c r="I37" s="204"/>
      <c r="J37" s="204"/>
      <c r="K37" s="159">
        <f>+K34+K35+K36</f>
        <v>0</v>
      </c>
    </row>
    <row r="38" spans="1:12" ht="25.95" customHeight="1" thickBot="1" x14ac:dyDescent="0.35">
      <c r="A38" s="41"/>
      <c r="B38" s="203" t="s">
        <v>20</v>
      </c>
      <c r="C38" s="204"/>
      <c r="D38" s="204"/>
      <c r="E38" s="204"/>
      <c r="F38" s="204"/>
      <c r="G38" s="204"/>
      <c r="H38" s="204"/>
      <c r="I38" s="204"/>
      <c r="J38" s="204"/>
      <c r="K38" s="160">
        <f>K37*15%</f>
        <v>0</v>
      </c>
      <c r="L38" s="59"/>
    </row>
    <row r="39" spans="1:12" ht="25.95" customHeight="1" thickBot="1" x14ac:dyDescent="0.35">
      <c r="A39" s="41"/>
      <c r="B39" s="205" t="s">
        <v>45</v>
      </c>
      <c r="C39" s="206"/>
      <c r="D39" s="206"/>
      <c r="E39" s="206"/>
      <c r="F39" s="206"/>
      <c r="G39" s="206"/>
      <c r="H39" s="206"/>
      <c r="I39" s="206"/>
      <c r="J39" s="206"/>
      <c r="K39" s="160">
        <f>K37+K38</f>
        <v>0</v>
      </c>
    </row>
    <row r="40" spans="1:12" ht="25.95" customHeight="1" thickTop="1" thickBot="1" x14ac:dyDescent="0.35">
      <c r="A40" s="41"/>
      <c r="B40" s="48"/>
      <c r="C40" s="48"/>
      <c r="D40" s="48"/>
      <c r="E40" s="48"/>
      <c r="F40" s="48"/>
      <c r="G40" s="48"/>
      <c r="H40" s="48"/>
      <c r="I40" s="84"/>
      <c r="J40" s="84"/>
      <c r="K40" s="84"/>
    </row>
    <row r="41" spans="1:12" ht="36.6" customHeight="1" thickBot="1" x14ac:dyDescent="0.35">
      <c r="B41" s="195" t="s">
        <v>117</v>
      </c>
      <c r="C41" s="196"/>
      <c r="D41" s="196"/>
      <c r="E41" s="196"/>
      <c r="F41" s="196"/>
      <c r="G41" s="196"/>
      <c r="H41" s="196"/>
      <c r="I41" s="196"/>
      <c r="J41" s="197"/>
      <c r="K41" s="147"/>
    </row>
    <row r="42" spans="1:12" ht="36.6" customHeight="1" thickBot="1" x14ac:dyDescent="0.35">
      <c r="B42" s="192" t="s">
        <v>3</v>
      </c>
      <c r="C42" s="193"/>
      <c r="D42" s="194"/>
      <c r="E42" s="78" t="s">
        <v>40</v>
      </c>
      <c r="F42" s="79" t="s">
        <v>41</v>
      </c>
      <c r="G42" s="79" t="s">
        <v>42</v>
      </c>
      <c r="H42" s="192" t="s">
        <v>46</v>
      </c>
      <c r="I42" s="193"/>
      <c r="J42" s="194"/>
      <c r="K42" s="147"/>
    </row>
    <row r="43" spans="1:12" ht="36.6" customHeight="1" thickBot="1" x14ac:dyDescent="0.35">
      <c r="B43" s="63" t="s">
        <v>107</v>
      </c>
      <c r="C43" s="80"/>
      <c r="D43" s="81"/>
      <c r="E43" s="82"/>
      <c r="F43" s="83"/>
      <c r="G43" s="83"/>
      <c r="H43" s="225"/>
      <c r="I43" s="226"/>
      <c r="J43" s="227"/>
      <c r="K43" s="147"/>
    </row>
    <row r="44" spans="1:12" ht="25.95" customHeight="1" thickBot="1" x14ac:dyDescent="0.35">
      <c r="A44" s="41"/>
      <c r="B44" s="48"/>
      <c r="C44" s="48"/>
      <c r="D44" s="48"/>
      <c r="E44" s="48"/>
      <c r="F44" s="48"/>
      <c r="G44" s="48"/>
      <c r="H44" s="49"/>
      <c r="I44" s="84"/>
      <c r="J44" s="84"/>
      <c r="K44" s="147"/>
    </row>
    <row r="45" spans="1:12" ht="25.95" customHeight="1" thickBot="1" x14ac:dyDescent="0.35">
      <c r="A45" s="41"/>
      <c r="B45" s="184" t="s">
        <v>64</v>
      </c>
      <c r="C45" s="185"/>
      <c r="D45" s="185"/>
      <c r="E45" s="185"/>
      <c r="F45" s="185"/>
      <c r="G45" s="185"/>
      <c r="H45" s="185"/>
      <c r="I45" s="185"/>
      <c r="J45" s="186"/>
      <c r="K45" s="147"/>
    </row>
    <row r="46" spans="1:12" ht="40.200000000000003" customHeight="1" thickBot="1" x14ac:dyDescent="0.35">
      <c r="B46" s="223" t="s">
        <v>43</v>
      </c>
      <c r="C46" s="224"/>
      <c r="D46" s="44" t="s">
        <v>109</v>
      </c>
      <c r="E46" s="44" t="s">
        <v>38</v>
      </c>
      <c r="F46" s="44" t="s">
        <v>39</v>
      </c>
      <c r="G46" s="44" t="s">
        <v>116</v>
      </c>
      <c r="H46" s="192" t="s">
        <v>46</v>
      </c>
      <c r="I46" s="193"/>
      <c r="J46" s="194"/>
      <c r="K46" s="147"/>
    </row>
    <row r="47" spans="1:12" ht="31.95" customHeight="1" thickBot="1" x14ac:dyDescent="0.35">
      <c r="B47" s="61" t="s">
        <v>61</v>
      </c>
      <c r="C47" s="87"/>
      <c r="D47" s="163"/>
      <c r="E47" s="112">
        <f>(D47*E43)+D47</f>
        <v>0</v>
      </c>
      <c r="F47" s="112">
        <f t="shared" ref="F47" si="2">(E47*F43)+E47</f>
        <v>0</v>
      </c>
      <c r="G47" s="112">
        <f>(F47*G43)+F47</f>
        <v>0</v>
      </c>
      <c r="H47" s="225"/>
      <c r="I47" s="226"/>
      <c r="J47" s="227"/>
      <c r="K47" s="147"/>
    </row>
    <row r="48" spans="1:12" ht="25.95" customHeight="1" thickBot="1" x14ac:dyDescent="0.35">
      <c r="A48" s="41"/>
      <c r="B48" s="54" t="s">
        <v>44</v>
      </c>
      <c r="C48" s="56"/>
      <c r="D48" s="56"/>
      <c r="E48" s="56"/>
      <c r="F48" s="56"/>
      <c r="G48" s="47">
        <f>SUM(D47:G47)</f>
        <v>0</v>
      </c>
      <c r="I48" s="84"/>
      <c r="J48" s="84"/>
      <c r="K48" s="147"/>
    </row>
    <row r="49" spans="1:11" ht="25.95" customHeight="1" thickBot="1" x14ac:dyDescent="0.35">
      <c r="A49" s="41"/>
      <c r="B49" s="54" t="s">
        <v>20</v>
      </c>
      <c r="C49" s="56"/>
      <c r="D49" s="56"/>
      <c r="E49" s="56"/>
      <c r="F49" s="56"/>
      <c r="G49" s="47">
        <f>G48*15%</f>
        <v>0</v>
      </c>
      <c r="I49" s="84"/>
      <c r="J49" s="84"/>
      <c r="K49" s="84"/>
    </row>
    <row r="50" spans="1:11" ht="25.95" customHeight="1" thickBot="1" x14ac:dyDescent="0.35">
      <c r="A50" s="41"/>
      <c r="B50" s="57" t="s">
        <v>45</v>
      </c>
      <c r="C50" s="58"/>
      <c r="D50" s="58"/>
      <c r="E50" s="58"/>
      <c r="F50" s="58"/>
      <c r="G50" s="47">
        <f>G48+G49</f>
        <v>0</v>
      </c>
      <c r="I50" s="84"/>
      <c r="J50" s="84"/>
      <c r="K50" s="84"/>
    </row>
    <row r="51" spans="1:11" ht="25.95" customHeight="1" x14ac:dyDescent="0.3">
      <c r="A51" s="41"/>
      <c r="B51" s="55"/>
      <c r="C51" s="55"/>
      <c r="D51" s="55"/>
      <c r="E51" s="55"/>
      <c r="F51" s="55"/>
      <c r="G51" s="55"/>
      <c r="I51" s="84"/>
      <c r="J51" s="84"/>
      <c r="K51" s="84"/>
    </row>
    <row r="52" spans="1:11" ht="15.6" thickBot="1" x14ac:dyDescent="0.35"/>
    <row r="53" spans="1:11" ht="25.95" customHeight="1" thickBot="1" x14ac:dyDescent="0.35">
      <c r="A53" s="41"/>
      <c r="B53" s="184" t="s">
        <v>119</v>
      </c>
      <c r="C53" s="185"/>
      <c r="D53" s="185"/>
      <c r="E53" s="185"/>
      <c r="F53" s="185"/>
      <c r="G53" s="186"/>
    </row>
    <row r="54" spans="1:11" ht="60.6" customHeight="1" thickBot="1" x14ac:dyDescent="0.35">
      <c r="B54" s="50" t="s">
        <v>43</v>
      </c>
      <c r="C54" s="52" t="s">
        <v>37</v>
      </c>
      <c r="D54" s="52" t="s">
        <v>132</v>
      </c>
      <c r="E54" s="52" t="s">
        <v>134</v>
      </c>
      <c r="F54" s="221" t="s">
        <v>46</v>
      </c>
      <c r="G54" s="222"/>
    </row>
    <row r="55" spans="1:11" ht="31.95" customHeight="1" thickBot="1" x14ac:dyDescent="0.35">
      <c r="B55" s="155" t="s">
        <v>65</v>
      </c>
      <c r="C55" s="156">
        <v>110</v>
      </c>
      <c r="D55" s="161"/>
      <c r="E55" s="157">
        <f>C55*D55</f>
        <v>0</v>
      </c>
      <c r="F55" s="218"/>
      <c r="G55" s="219"/>
    </row>
    <row r="56" spans="1:11" ht="31.95" customHeight="1" thickBot="1" x14ac:dyDescent="0.35">
      <c r="B56" s="155" t="s">
        <v>66</v>
      </c>
      <c r="C56" s="156">
        <v>5</v>
      </c>
      <c r="D56" s="161"/>
      <c r="E56" s="157">
        <f>C56*D56</f>
        <v>0</v>
      </c>
      <c r="F56" s="218"/>
      <c r="G56" s="219"/>
    </row>
    <row r="57" spans="1:11" ht="25.95" customHeight="1" thickBot="1" x14ac:dyDescent="0.35">
      <c r="A57" s="41"/>
      <c r="B57" s="203" t="s">
        <v>44</v>
      </c>
      <c r="C57" s="204"/>
      <c r="D57" s="228"/>
      <c r="E57" s="153">
        <f>SUM(E55:E56)</f>
        <v>0</v>
      </c>
      <c r="F57" s="84"/>
      <c r="G57" s="84"/>
      <c r="H57" s="84"/>
      <c r="J57" s="84"/>
      <c r="K57" s="84"/>
    </row>
    <row r="58" spans="1:11" ht="25.95" customHeight="1" thickBot="1" x14ac:dyDescent="0.35">
      <c r="A58" s="41"/>
      <c r="B58" s="229" t="s">
        <v>20</v>
      </c>
      <c r="C58" s="230"/>
      <c r="D58" s="231"/>
      <c r="E58" s="154">
        <f>E57*15%</f>
        <v>0</v>
      </c>
      <c r="F58" s="84"/>
      <c r="G58" s="84"/>
      <c r="H58" s="84"/>
      <c r="J58" s="84"/>
      <c r="K58" s="84"/>
    </row>
    <row r="59" spans="1:11" ht="25.95" customHeight="1" thickBot="1" x14ac:dyDescent="0.35">
      <c r="A59" s="41"/>
      <c r="B59" s="232" t="s">
        <v>45</v>
      </c>
      <c r="C59" s="233"/>
      <c r="D59" s="234"/>
      <c r="E59" s="158">
        <f>E57+E58</f>
        <v>0</v>
      </c>
      <c r="F59" s="84"/>
      <c r="G59" s="84"/>
      <c r="H59" s="84"/>
      <c r="J59" s="84"/>
      <c r="K59" s="84"/>
    </row>
    <row r="60" spans="1:11" ht="15.6" thickTop="1" x14ac:dyDescent="0.3"/>
    <row r="62" spans="1:11" ht="39" customHeight="1" thickBot="1" x14ac:dyDescent="0.35">
      <c r="B62" s="113" t="s">
        <v>94</v>
      </c>
      <c r="C62" s="113"/>
      <c r="D62" s="113"/>
      <c r="E62" s="113"/>
      <c r="F62" s="113"/>
      <c r="G62" s="113"/>
      <c r="H62" s="36"/>
      <c r="I62" s="36">
        <f>E59+G50+K39+G24</f>
        <v>0</v>
      </c>
    </row>
    <row r="63" spans="1:11" ht="15.6" thickTop="1" x14ac:dyDescent="0.3"/>
    <row r="65" spans="1:11" s="106" customFormat="1" ht="35.4" customHeight="1" x14ac:dyDescent="0.3">
      <c r="B65" s="107" t="s">
        <v>89</v>
      </c>
    </row>
    <row r="66" spans="1:11" ht="15.6" thickBot="1" x14ac:dyDescent="0.35"/>
    <row r="67" spans="1:11" ht="25.95" customHeight="1" thickBot="1" x14ac:dyDescent="0.35">
      <c r="A67" s="41"/>
      <c r="B67" s="184" t="s">
        <v>88</v>
      </c>
      <c r="C67" s="185"/>
      <c r="D67" s="185"/>
      <c r="E67" s="185"/>
      <c r="F67" s="185"/>
      <c r="G67" s="185"/>
      <c r="H67" s="185"/>
      <c r="I67" s="186"/>
    </row>
    <row r="68" spans="1:11" ht="45.6" customHeight="1" thickBot="1" x14ac:dyDescent="0.35">
      <c r="B68" s="42" t="s">
        <v>43</v>
      </c>
      <c r="C68" s="43" t="s">
        <v>37</v>
      </c>
      <c r="D68" s="137" t="s">
        <v>132</v>
      </c>
      <c r="E68" s="142" t="s">
        <v>20</v>
      </c>
      <c r="F68" s="142" t="s">
        <v>47</v>
      </c>
      <c r="G68" s="220" t="s">
        <v>46</v>
      </c>
      <c r="H68" s="221"/>
      <c r="I68" s="222"/>
    </row>
    <row r="69" spans="1:11" ht="31.95" customHeight="1" thickBot="1" x14ac:dyDescent="0.35">
      <c r="B69" s="90" t="s">
        <v>65</v>
      </c>
      <c r="C69" s="64">
        <v>1</v>
      </c>
      <c r="D69" s="65"/>
      <c r="E69" s="99">
        <f t="shared" ref="E69:E70" si="3">D69*15%</f>
        <v>0</v>
      </c>
      <c r="F69" s="100">
        <f t="shared" ref="F69:F70" si="4">D69+E69</f>
        <v>0</v>
      </c>
      <c r="G69" s="225"/>
      <c r="H69" s="226"/>
      <c r="I69" s="227"/>
    </row>
    <row r="70" spans="1:11" ht="31.95" customHeight="1" thickBot="1" x14ac:dyDescent="0.35">
      <c r="B70" s="90" t="s">
        <v>66</v>
      </c>
      <c r="C70" s="64">
        <v>1</v>
      </c>
      <c r="D70" s="65"/>
      <c r="E70" s="99">
        <f t="shared" si="3"/>
        <v>0</v>
      </c>
      <c r="F70" s="100">
        <f t="shared" si="4"/>
        <v>0</v>
      </c>
      <c r="G70" s="225"/>
      <c r="H70" s="226"/>
      <c r="I70" s="227"/>
    </row>
    <row r="73" spans="1:11" ht="15.6" thickBot="1" x14ac:dyDescent="0.35"/>
    <row r="74" spans="1:11" ht="37.950000000000003" customHeight="1" thickBot="1" x14ac:dyDescent="0.35">
      <c r="B74" s="195" t="s">
        <v>120</v>
      </c>
      <c r="C74" s="196"/>
      <c r="D74" s="196"/>
      <c r="E74" s="196"/>
      <c r="F74" s="196"/>
      <c r="G74" s="196"/>
      <c r="H74" s="196"/>
      <c r="I74" s="197"/>
    </row>
    <row r="75" spans="1:11" ht="31.8" thickBot="1" x14ac:dyDescent="0.35">
      <c r="B75" s="50" t="s">
        <v>43</v>
      </c>
      <c r="C75" s="109" t="s">
        <v>29</v>
      </c>
      <c r="D75" s="111" t="s">
        <v>90</v>
      </c>
      <c r="E75" s="91" t="s">
        <v>20</v>
      </c>
      <c r="F75" s="91" t="s">
        <v>47</v>
      </c>
      <c r="G75" s="220" t="s">
        <v>46</v>
      </c>
      <c r="H75" s="221"/>
      <c r="I75" s="222"/>
    </row>
    <row r="76" spans="1:11" ht="32.4" customHeight="1" thickBot="1" x14ac:dyDescent="0.35">
      <c r="B76" s="90" t="s">
        <v>99</v>
      </c>
      <c r="C76" s="110">
        <v>1</v>
      </c>
      <c r="D76" s="65"/>
      <c r="E76" s="99">
        <f>D76*15%</f>
        <v>0</v>
      </c>
      <c r="F76" s="100">
        <f>D76+E76</f>
        <v>0</v>
      </c>
      <c r="G76" s="225"/>
      <c r="H76" s="226"/>
      <c r="I76" s="227"/>
    </row>
    <row r="77" spans="1:11" ht="24" customHeight="1" x14ac:dyDescent="0.3">
      <c r="B77" s="92"/>
      <c r="C77" s="93"/>
      <c r="D77" s="101"/>
      <c r="E77" s="102"/>
      <c r="F77" s="102"/>
      <c r="G77" s="98"/>
      <c r="H77" s="98"/>
      <c r="I77" s="98"/>
    </row>
    <row r="78" spans="1:11" ht="15.6" thickBot="1" x14ac:dyDescent="0.35"/>
    <row r="79" spans="1:11" ht="37.950000000000003" customHeight="1" thickBot="1" x14ac:dyDescent="0.35">
      <c r="B79" s="195" t="s">
        <v>121</v>
      </c>
      <c r="C79" s="196"/>
      <c r="D79" s="196"/>
      <c r="E79" s="196"/>
      <c r="F79" s="196"/>
      <c r="G79" s="196"/>
      <c r="H79" s="196"/>
      <c r="I79" s="197"/>
    </row>
    <row r="80" spans="1:11" ht="54" customHeight="1" thickBot="1" x14ac:dyDescent="0.35">
      <c r="B80" s="143" t="s">
        <v>3</v>
      </c>
      <c r="C80" s="114" t="s">
        <v>101</v>
      </c>
      <c r="D80" s="111" t="s">
        <v>102</v>
      </c>
      <c r="E80" s="111" t="s">
        <v>104</v>
      </c>
      <c r="F80" s="115" t="s">
        <v>112</v>
      </c>
      <c r="G80" s="115" t="s">
        <v>103</v>
      </c>
      <c r="H80" s="212" t="s">
        <v>46</v>
      </c>
      <c r="I80" s="213"/>
      <c r="J80" s="98"/>
      <c r="K80" s="98"/>
    </row>
    <row r="81" spans="2:11" ht="37.799999999999997" customHeight="1" thickBot="1" x14ac:dyDescent="0.35">
      <c r="B81" s="90" t="s">
        <v>77</v>
      </c>
      <c r="C81" s="140"/>
      <c r="D81" s="140"/>
      <c r="E81" s="140"/>
      <c r="F81" s="140"/>
      <c r="G81" s="140"/>
      <c r="H81" s="214"/>
      <c r="I81" s="215"/>
      <c r="J81" s="98"/>
      <c r="K81" s="98"/>
    </row>
    <row r="82" spans="2:11" ht="37.799999999999997" customHeight="1" thickBot="1" x14ac:dyDescent="0.35">
      <c r="B82" s="138" t="s">
        <v>105</v>
      </c>
      <c r="C82" s="139">
        <f>C81*15%</f>
        <v>0</v>
      </c>
      <c r="D82" s="139">
        <f t="shared" ref="D82:G82" si="5">D81*15%</f>
        <v>0</v>
      </c>
      <c r="E82" s="139">
        <f t="shared" si="5"/>
        <v>0</v>
      </c>
      <c r="F82" s="139">
        <f t="shared" ref="F82" si="6">F81*15%</f>
        <v>0</v>
      </c>
      <c r="G82" s="139">
        <f t="shared" si="5"/>
        <v>0</v>
      </c>
      <c r="H82" s="216"/>
      <c r="I82" s="217"/>
      <c r="J82" s="98"/>
      <c r="K82" s="98"/>
    </row>
    <row r="83" spans="2:11" ht="37.799999999999997" customHeight="1" thickBot="1" x14ac:dyDescent="0.35">
      <c r="B83" s="138" t="s">
        <v>106</v>
      </c>
      <c r="C83" s="139">
        <f>C81+C82</f>
        <v>0</v>
      </c>
      <c r="D83" s="139">
        <f t="shared" ref="D83:G83" si="7">D81+D82</f>
        <v>0</v>
      </c>
      <c r="E83" s="139">
        <f t="shared" si="7"/>
        <v>0</v>
      </c>
      <c r="F83" s="139">
        <f t="shared" ref="F83" si="8">F81+F82</f>
        <v>0</v>
      </c>
      <c r="G83" s="139">
        <f t="shared" si="7"/>
        <v>0</v>
      </c>
      <c r="H83" s="218"/>
      <c r="I83" s="219"/>
      <c r="J83" s="98"/>
      <c r="K83" s="98"/>
    </row>
    <row r="84" spans="2:11" ht="37.799999999999997" customHeight="1" x14ac:dyDescent="0.3">
      <c r="B84" s="141"/>
      <c r="C84" s="59"/>
      <c r="D84" s="59"/>
      <c r="E84" s="59"/>
      <c r="F84" s="59"/>
      <c r="G84" s="59"/>
    </row>
    <row r="85" spans="2:11" ht="37.799999999999997" customHeight="1" x14ac:dyDescent="0.3">
      <c r="B85" s="141"/>
      <c r="C85" s="59"/>
      <c r="D85" s="59"/>
      <c r="E85" s="59"/>
      <c r="F85" s="59"/>
      <c r="G85" s="59"/>
    </row>
    <row r="86" spans="2:11" ht="37.799999999999997" customHeight="1" thickBot="1" x14ac:dyDescent="0.35">
      <c r="B86" s="165"/>
      <c r="D86" s="165"/>
      <c r="F86" s="165"/>
      <c r="I86" s="98"/>
    </row>
    <row r="87" spans="2:11" ht="16.2" thickBot="1" x14ac:dyDescent="0.35">
      <c r="B87" s="34" t="s">
        <v>13</v>
      </c>
      <c r="D87" s="34" t="s">
        <v>14</v>
      </c>
      <c r="E87" s="35"/>
      <c r="F87" s="34" t="s">
        <v>15</v>
      </c>
    </row>
  </sheetData>
  <sheetProtection algorithmName="SHA-512" hashValue="JUvv60ouGEsNQoCv9RT5LR2cXQzh3bhWzlD/8PiFgy295Lz2T4Odc1MlNPSRoVW3jEdeKDbPaRK0H11t9S9Z0w==" saltValue="N+noijaxNUWGSHDzeY0bHA==" spinCount="100000" sheet="1" objects="1" scenarios="1"/>
  <mergeCells count="65">
    <mergeCell ref="H42:J42"/>
    <mergeCell ref="H43:J43"/>
    <mergeCell ref="G32:H32"/>
    <mergeCell ref="I32:J32"/>
    <mergeCell ref="G76:I76"/>
    <mergeCell ref="B74:I74"/>
    <mergeCell ref="B57:D57"/>
    <mergeCell ref="B58:D58"/>
    <mergeCell ref="B59:D59"/>
    <mergeCell ref="G70:I70"/>
    <mergeCell ref="H47:J47"/>
    <mergeCell ref="B67:I67"/>
    <mergeCell ref="G68:I68"/>
    <mergeCell ref="G69:I69"/>
    <mergeCell ref="F54:G54"/>
    <mergeCell ref="F55:G55"/>
    <mergeCell ref="F56:G56"/>
    <mergeCell ref="H80:I80"/>
    <mergeCell ref="H81:I83"/>
    <mergeCell ref="E30:F30"/>
    <mergeCell ref="E31:F31"/>
    <mergeCell ref="G30:H30"/>
    <mergeCell ref="G31:H31"/>
    <mergeCell ref="I30:J30"/>
    <mergeCell ref="G75:I75"/>
    <mergeCell ref="B53:G53"/>
    <mergeCell ref="B42:D42"/>
    <mergeCell ref="B45:J45"/>
    <mergeCell ref="B46:C46"/>
    <mergeCell ref="H46:J46"/>
    <mergeCell ref="I31:J31"/>
    <mergeCell ref="B41:J41"/>
    <mergeCell ref="B79:I79"/>
    <mergeCell ref="B37:J37"/>
    <mergeCell ref="B38:J38"/>
    <mergeCell ref="B39:J39"/>
    <mergeCell ref="B30:B32"/>
    <mergeCell ref="E32:F32"/>
    <mergeCell ref="B23:D23"/>
    <mergeCell ref="B22:H22"/>
    <mergeCell ref="B9:J9"/>
    <mergeCell ref="B10:J10"/>
    <mergeCell ref="B11:J11"/>
    <mergeCell ref="B17:J17"/>
    <mergeCell ref="B18:J18"/>
    <mergeCell ref="B19:J19"/>
    <mergeCell ref="B12:J12"/>
    <mergeCell ref="B13:J13"/>
    <mergeCell ref="B14:J14"/>
    <mergeCell ref="B15:J15"/>
    <mergeCell ref="B16:J16"/>
    <mergeCell ref="B24:D24"/>
    <mergeCell ref="B28:L28"/>
    <mergeCell ref="C29:D29"/>
    <mergeCell ref="E29:F29"/>
    <mergeCell ref="G29:H29"/>
    <mergeCell ref="I29:J29"/>
    <mergeCell ref="L29:L33"/>
    <mergeCell ref="K29:K33"/>
    <mergeCell ref="B8:J8"/>
    <mergeCell ref="B6:J6"/>
    <mergeCell ref="B7:J7"/>
    <mergeCell ref="C2:J2"/>
    <mergeCell ref="C3:J3"/>
    <mergeCell ref="C4:J4"/>
  </mergeCells>
  <conditionalFormatting sqref="C75:F75">
    <cfRule type="expression" dxfId="2" priority="5">
      <formula>CELL("protect", INDIRECT(ADDRESS(ROW(),COLUMN())))=0</formula>
    </cfRule>
  </conditionalFormatting>
  <conditionalFormatting sqref="C80:G80">
    <cfRule type="expression" dxfId="1" priority="3">
      <formula>CELL("protect", INDIRECT(ADDRESS(ROW(),COLUMN())))=0</formula>
    </cfRule>
  </conditionalFormatting>
  <conditionalFormatting sqref="D68:F68">
    <cfRule type="expression" dxfId="0" priority="1">
      <formula>CELL("protect", INDIRECT(ADDRESS(ROW(),COLUMN())))=0</formula>
    </cfRule>
  </conditionalFormatting>
  <pageMargins left="0.7" right="0.7" top="0.75" bottom="0.75" header="0.3" footer="0.3"/>
  <pageSetup paperSize="9" scale="2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656EE-6F58-4BD1-8F95-72FD6A612359}">
  <sheetPr>
    <pageSetUpPr fitToPage="1"/>
  </sheetPr>
  <dimension ref="A1:I38"/>
  <sheetViews>
    <sheetView topLeftCell="A19" zoomScaleNormal="100" zoomScaleSheetLayoutView="100" workbookViewId="0">
      <selection activeCell="B32" sqref="B32:E32"/>
    </sheetView>
  </sheetViews>
  <sheetFormatPr defaultColWidth="9.109375" defaultRowHeight="15.6" x14ac:dyDescent="0.3"/>
  <cols>
    <col min="1" max="1" width="6.44140625" style="1" customWidth="1"/>
    <col min="2" max="2" width="63.44140625" style="1" customWidth="1"/>
    <col min="3" max="3" width="26" style="1" customWidth="1"/>
    <col min="4" max="4" width="39.33203125" style="1" customWidth="1"/>
    <col min="5" max="5" width="29.109375" style="1" customWidth="1"/>
    <col min="6" max="6" width="24.5546875" style="1" customWidth="1"/>
    <col min="7" max="7" width="22.6640625" style="1" customWidth="1"/>
    <col min="8" max="8" width="25.44140625" style="1" customWidth="1"/>
    <col min="9" max="9" width="24.88671875" style="1" customWidth="1"/>
    <col min="10" max="10" width="25.6640625" style="1" customWidth="1"/>
    <col min="11" max="16384" width="9.109375" style="1"/>
  </cols>
  <sheetData>
    <row r="1" spans="2:7" ht="21.6" thickBot="1" x14ac:dyDescent="0.35">
      <c r="B1" s="14" t="s">
        <v>0</v>
      </c>
      <c r="C1" s="285" t="s">
        <v>16</v>
      </c>
      <c r="D1" s="286"/>
      <c r="E1" s="286"/>
      <c r="F1" s="286"/>
      <c r="G1" s="287"/>
    </row>
    <row r="2" spans="2:7" ht="16.2" thickBot="1" x14ac:dyDescent="0.35">
      <c r="B2" s="14" t="s">
        <v>1</v>
      </c>
      <c r="C2" s="288" t="s">
        <v>17</v>
      </c>
      <c r="D2" s="289"/>
      <c r="E2" s="289"/>
      <c r="F2" s="289"/>
      <c r="G2" s="290"/>
    </row>
    <row r="3" spans="2:7" ht="16.2" thickBot="1" x14ac:dyDescent="0.35">
      <c r="B3" s="14" t="s">
        <v>2</v>
      </c>
      <c r="C3" s="291"/>
      <c r="D3" s="292"/>
      <c r="E3" s="292"/>
      <c r="F3" s="292"/>
      <c r="G3" s="293"/>
    </row>
    <row r="4" spans="2:7" ht="16.2" thickBot="1" x14ac:dyDescent="0.35">
      <c r="D4" s="2"/>
      <c r="E4" s="2"/>
      <c r="F4" s="2"/>
    </row>
    <row r="5" spans="2:7" x14ac:dyDescent="0.3">
      <c r="B5" s="294" t="s">
        <v>4</v>
      </c>
      <c r="C5" s="295"/>
      <c r="D5" s="295"/>
      <c r="E5" s="295"/>
      <c r="F5" s="295"/>
      <c r="G5" s="296"/>
    </row>
    <row r="6" spans="2:7" ht="15.6" customHeight="1" x14ac:dyDescent="0.3">
      <c r="B6" s="282" t="s">
        <v>5</v>
      </c>
      <c r="C6" s="283"/>
      <c r="D6" s="283"/>
      <c r="E6" s="283"/>
      <c r="F6" s="283"/>
      <c r="G6" s="284"/>
    </row>
    <row r="7" spans="2:7" ht="15.6" customHeight="1" x14ac:dyDescent="0.3">
      <c r="B7" s="282" t="s">
        <v>6</v>
      </c>
      <c r="C7" s="283"/>
      <c r="D7" s="283"/>
      <c r="E7" s="283"/>
      <c r="F7" s="283"/>
      <c r="G7" s="284"/>
    </row>
    <row r="8" spans="2:7" ht="15.6" customHeight="1" x14ac:dyDescent="0.3">
      <c r="B8" s="282" t="s">
        <v>26</v>
      </c>
      <c r="C8" s="283"/>
      <c r="D8" s="283"/>
      <c r="E8" s="283"/>
      <c r="F8" s="283"/>
      <c r="G8" s="284"/>
    </row>
    <row r="9" spans="2:7" ht="15.6" customHeight="1" x14ac:dyDescent="0.3">
      <c r="B9" s="282" t="s">
        <v>7</v>
      </c>
      <c r="C9" s="283"/>
      <c r="D9" s="283"/>
      <c r="E9" s="283"/>
      <c r="F9" s="283"/>
      <c r="G9" s="284"/>
    </row>
    <row r="10" spans="2:7" ht="15.6" customHeight="1" x14ac:dyDescent="0.3">
      <c r="B10" s="282" t="s">
        <v>19</v>
      </c>
      <c r="C10" s="283"/>
      <c r="D10" s="283"/>
      <c r="E10" s="283"/>
      <c r="F10" s="283"/>
      <c r="G10" s="284"/>
    </row>
    <row r="11" spans="2:7" ht="15.6" customHeight="1" x14ac:dyDescent="0.3">
      <c r="B11" s="282" t="s">
        <v>27</v>
      </c>
      <c r="C11" s="283"/>
      <c r="D11" s="283"/>
      <c r="E11" s="283"/>
      <c r="F11" s="283"/>
      <c r="G11" s="284"/>
    </row>
    <row r="12" spans="2:7" ht="15.6" customHeight="1" x14ac:dyDescent="0.3">
      <c r="B12" s="282" t="s">
        <v>25</v>
      </c>
      <c r="C12" s="283"/>
      <c r="D12" s="283"/>
      <c r="E12" s="283"/>
      <c r="F12" s="283"/>
      <c r="G12" s="284"/>
    </row>
    <row r="13" spans="2:7" ht="15.6" customHeight="1" x14ac:dyDescent="0.3">
      <c r="B13" s="282" t="s">
        <v>12</v>
      </c>
      <c r="C13" s="283"/>
      <c r="D13" s="283"/>
      <c r="E13" s="283"/>
      <c r="F13" s="283"/>
      <c r="G13" s="284"/>
    </row>
    <row r="14" spans="2:7" ht="15.6" customHeight="1" thickBot="1" x14ac:dyDescent="0.35">
      <c r="B14" s="306" t="s">
        <v>28</v>
      </c>
      <c r="C14" s="307"/>
      <c r="D14" s="307"/>
      <c r="E14" s="307"/>
      <c r="F14" s="307"/>
      <c r="G14" s="308"/>
    </row>
    <row r="16" spans="2:7" x14ac:dyDescent="0.3">
      <c r="B16" s="10" t="s">
        <v>11</v>
      </c>
      <c r="C16" s="5"/>
      <c r="D16" s="6"/>
      <c r="E16" s="7"/>
    </row>
    <row r="17" spans="1:9" ht="46.2" customHeight="1" x14ac:dyDescent="0.3">
      <c r="B17" s="8" t="s">
        <v>3</v>
      </c>
      <c r="C17" s="8" t="s">
        <v>8</v>
      </c>
      <c r="D17" s="8" t="s">
        <v>10</v>
      </c>
      <c r="F17" s="12"/>
    </row>
    <row r="18" spans="1:9" x14ac:dyDescent="0.3">
      <c r="B18" s="22" t="s">
        <v>9</v>
      </c>
      <c r="C18" s="15">
        <v>18.3</v>
      </c>
      <c r="D18" s="9"/>
    </row>
    <row r="19" spans="1:9" x14ac:dyDescent="0.3">
      <c r="B19" s="28"/>
      <c r="C19" s="29"/>
      <c r="D19" s="28"/>
    </row>
    <row r="20" spans="1:9" x14ac:dyDescent="0.3">
      <c r="A20" s="4"/>
      <c r="B20" s="7"/>
      <c r="C20" s="16"/>
      <c r="D20" s="17"/>
      <c r="E20" s="7"/>
      <c r="F20" s="18"/>
      <c r="G20" s="18"/>
      <c r="H20" s="18"/>
      <c r="I20" s="18"/>
    </row>
    <row r="21" spans="1:9" ht="19.95" customHeight="1" thickBot="1" x14ac:dyDescent="0.35"/>
    <row r="22" spans="1:9" ht="25.95" customHeight="1" thickBot="1" x14ac:dyDescent="0.35">
      <c r="B22" s="300" t="s">
        <v>30</v>
      </c>
      <c r="C22" s="301"/>
      <c r="D22" s="301"/>
      <c r="E22" s="301"/>
      <c r="F22" s="302"/>
    </row>
    <row r="23" spans="1:9" ht="45.6" customHeight="1" thickBot="1" x14ac:dyDescent="0.35">
      <c r="B23" s="309" t="s">
        <v>18</v>
      </c>
      <c r="C23" s="309" t="s">
        <v>29</v>
      </c>
      <c r="D23" s="311" t="s">
        <v>36</v>
      </c>
      <c r="E23" s="311"/>
      <c r="F23" s="312"/>
    </row>
    <row r="24" spans="1:9" ht="16.2" thickBot="1" x14ac:dyDescent="0.35">
      <c r="B24" s="310"/>
      <c r="C24" s="310"/>
      <c r="D24" s="11" t="s">
        <v>22</v>
      </c>
      <c r="E24" s="11" t="s">
        <v>20</v>
      </c>
      <c r="F24" s="11" t="s">
        <v>21</v>
      </c>
    </row>
    <row r="25" spans="1:9" x14ac:dyDescent="0.3">
      <c r="B25" s="23" t="s">
        <v>31</v>
      </c>
      <c r="C25" s="32">
        <v>1</v>
      </c>
      <c r="D25" s="30"/>
      <c r="E25" s="25">
        <f>D25*15%</f>
        <v>0</v>
      </c>
      <c r="F25" s="26">
        <f>D25+E25</f>
        <v>0</v>
      </c>
      <c r="G25" s="3"/>
    </row>
    <row r="26" spans="1:9" x14ac:dyDescent="0.3">
      <c r="B26" s="24" t="s">
        <v>32</v>
      </c>
      <c r="C26" s="33">
        <v>1</v>
      </c>
      <c r="D26" s="30"/>
      <c r="E26" s="25">
        <f t="shared" ref="E26:E29" si="0">D26*15%</f>
        <v>0</v>
      </c>
      <c r="F26" s="26">
        <f t="shared" ref="F26:F29" si="1">D26+E26</f>
        <v>0</v>
      </c>
      <c r="G26" s="3"/>
    </row>
    <row r="27" spans="1:9" x14ac:dyDescent="0.3">
      <c r="B27" s="24" t="s">
        <v>33</v>
      </c>
      <c r="C27" s="33">
        <v>1</v>
      </c>
      <c r="D27" s="30"/>
      <c r="E27" s="25">
        <f t="shared" si="0"/>
        <v>0</v>
      </c>
      <c r="F27" s="26">
        <f t="shared" si="1"/>
        <v>0</v>
      </c>
      <c r="G27" s="3"/>
    </row>
    <row r="28" spans="1:9" x14ac:dyDescent="0.3">
      <c r="B28" s="24" t="s">
        <v>35</v>
      </c>
      <c r="C28" s="33">
        <v>1</v>
      </c>
      <c r="D28" s="30"/>
      <c r="E28" s="25">
        <f t="shared" si="0"/>
        <v>0</v>
      </c>
      <c r="F28" s="26">
        <f t="shared" si="1"/>
        <v>0</v>
      </c>
      <c r="G28" s="3"/>
    </row>
    <row r="29" spans="1:9" x14ac:dyDescent="0.3">
      <c r="B29" s="24" t="s">
        <v>34</v>
      </c>
      <c r="C29" s="33">
        <v>1</v>
      </c>
      <c r="D29" s="30"/>
      <c r="E29" s="25">
        <f t="shared" si="0"/>
        <v>0</v>
      </c>
      <c r="F29" s="26">
        <f t="shared" si="1"/>
        <v>0</v>
      </c>
      <c r="G29" s="3"/>
    </row>
    <row r="30" spans="1:9" ht="27" customHeight="1" thickBot="1" x14ac:dyDescent="0.35">
      <c r="B30" s="297" t="s">
        <v>23</v>
      </c>
      <c r="C30" s="298"/>
      <c r="D30" s="298"/>
      <c r="E30" s="299"/>
      <c r="F30" s="27">
        <f>SUM(F25:F29)</f>
        <v>0</v>
      </c>
    </row>
    <row r="31" spans="1:9" ht="16.2" thickBot="1" x14ac:dyDescent="0.35"/>
    <row r="32" spans="1:9" ht="27" customHeight="1" thickBot="1" x14ac:dyDescent="0.35">
      <c r="B32" s="303" t="s">
        <v>24</v>
      </c>
      <c r="C32" s="304"/>
      <c r="D32" s="304"/>
      <c r="E32" s="305"/>
      <c r="F32" s="13">
        <f>F30</f>
        <v>0</v>
      </c>
    </row>
    <row r="35" spans="1:8" x14ac:dyDescent="0.3">
      <c r="A35" s="4"/>
      <c r="B35" s="7"/>
      <c r="C35" s="16"/>
      <c r="D35" s="17"/>
      <c r="E35" s="7"/>
      <c r="F35" s="18"/>
      <c r="G35" s="18"/>
      <c r="H35" s="18"/>
    </row>
    <row r="36" spans="1:8" x14ac:dyDescent="0.3">
      <c r="B36" s="20"/>
      <c r="C36" s="20"/>
      <c r="D36" s="20"/>
      <c r="E36" s="20"/>
      <c r="F36" s="20"/>
      <c r="G36" s="20"/>
      <c r="H36" s="20"/>
    </row>
    <row r="37" spans="1:8" ht="16.2" thickBot="1" x14ac:dyDescent="0.35">
      <c r="B37" s="21"/>
      <c r="D37" s="21"/>
      <c r="E37" s="20"/>
      <c r="F37" s="21"/>
      <c r="G37" s="20"/>
    </row>
    <row r="38" spans="1:8" x14ac:dyDescent="0.3">
      <c r="B38" s="31" t="s">
        <v>13</v>
      </c>
      <c r="D38" s="31" t="s">
        <v>14</v>
      </c>
      <c r="E38" s="19"/>
      <c r="F38" s="31" t="s">
        <v>15</v>
      </c>
    </row>
  </sheetData>
  <mergeCells count="19">
    <mergeCell ref="B30:E30"/>
    <mergeCell ref="B22:F22"/>
    <mergeCell ref="B32:E32"/>
    <mergeCell ref="B14:G14"/>
    <mergeCell ref="B23:B24"/>
    <mergeCell ref="C23:C24"/>
    <mergeCell ref="D23:F23"/>
    <mergeCell ref="B13:G13"/>
    <mergeCell ref="C1:G1"/>
    <mergeCell ref="C2:G2"/>
    <mergeCell ref="C3:G3"/>
    <mergeCell ref="B5:G5"/>
    <mergeCell ref="B6:G6"/>
    <mergeCell ref="B7:G7"/>
    <mergeCell ref="B8:G8"/>
    <mergeCell ref="B9:G9"/>
    <mergeCell ref="B10:G10"/>
    <mergeCell ref="B11:G11"/>
    <mergeCell ref="B12:G12"/>
  </mergeCells>
  <pageMargins left="0.25" right="0.25"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Pricing</vt:lpstr>
      <vt:lpstr>Price Template on-prem</vt:lpstr>
      <vt:lpstr>Price Template Cloud</vt:lpstr>
      <vt:lpstr>Pricing - Replacement Solutions</vt:lpstr>
      <vt:lpstr>'Price Template Cloud'!Print_Area</vt:lpstr>
      <vt:lpstr>Pricing!Print_Area</vt:lpstr>
      <vt:lpstr>'Pricing - Replacement Solutions'!Print_Area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Siyethemba Mshibe</dc:creator>
  <cp:lastModifiedBy>Mmatabane Hlapisi</cp:lastModifiedBy>
  <cp:lastPrinted>2026-07-16T13:53:32Z</cp:lastPrinted>
  <dcterms:created xsi:type="dcterms:W3CDTF">2025-06-19T08:38:47Z</dcterms:created>
  <dcterms:modified xsi:type="dcterms:W3CDTF">2026-07-21T18:42:05Z</dcterms:modified>
</cp:coreProperties>
</file>