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Z:\2024-2025\Tenders and Transversals\RFP2024 Pest Control Re-advertisement\2.GRC REVIEW STAGE 1\2. Bid Documents\"/>
    </mc:Choice>
  </mc:AlternateContent>
  <xr:revisionPtr revIDLastSave="0" documentId="14_{C42E8E89-B5C0-4183-B115-7B4E0F7F5178}" xr6:coauthVersionLast="47" xr6:coauthVersionMax="47" xr10:uidLastSave="{00000000-0000-0000-0000-000000000000}"/>
  <bookViews>
    <workbookView xWindow="-120" yWindow="-120" windowWidth="20730" windowHeight="11160" firstSheet="2" activeTab="5" xr2:uid="{00000000-000D-0000-FFFF-FFFF00000000}"/>
  </bookViews>
  <sheets>
    <sheet name="Annexure C1 Cluster A" sheetId="1" r:id="rId1"/>
    <sheet name="Annexure C2 Cluster B" sheetId="5" r:id="rId2"/>
    <sheet name="Annexure C3 Cluster C" sheetId="2" r:id="rId3"/>
    <sheet name="Annexure C4 Cluster D" sheetId="3" r:id="rId4"/>
    <sheet name="Annexure C5 Cluster E" sheetId="4" r:id="rId5"/>
    <sheet name="Annexure C6 Cluster F" sheetId="6" r:id="rId6"/>
  </sheets>
  <calcPr calcId="191029" iterateDelta="9.999999999999445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8" i="6" l="1"/>
  <c r="F108" i="6" s="1"/>
  <c r="E109" i="6"/>
  <c r="F109" i="6" s="1"/>
  <c r="E110" i="6"/>
  <c r="F110" i="6" s="1"/>
  <c r="G110" i="6" s="1"/>
  <c r="H110" i="6" s="1"/>
  <c r="I110" i="6" s="1"/>
  <c r="J110" i="6" s="1"/>
  <c r="E111" i="6"/>
  <c r="F111" i="6" s="1"/>
  <c r="E112" i="6"/>
  <c r="F112" i="6" s="1"/>
  <c r="E113" i="6"/>
  <c r="F113" i="6" s="1"/>
  <c r="E114" i="6"/>
  <c r="F114" i="6" s="1"/>
  <c r="G114" i="6" s="1"/>
  <c r="E115" i="6"/>
  <c r="F115" i="6" s="1"/>
  <c r="G115" i="6" s="1"/>
  <c r="H115" i="6" s="1"/>
  <c r="E116" i="6"/>
  <c r="F116" i="6" s="1"/>
  <c r="E107" i="6"/>
  <c r="F107" i="6" s="1"/>
  <c r="E98" i="6"/>
  <c r="F98" i="6" s="1"/>
  <c r="E99" i="6"/>
  <c r="F99" i="6" s="1"/>
  <c r="E100" i="6"/>
  <c r="F100" i="6" s="1"/>
  <c r="G100" i="6" s="1"/>
  <c r="H100" i="6" s="1"/>
  <c r="I100" i="6" s="1"/>
  <c r="J100" i="6" s="1"/>
  <c r="F97" i="6"/>
  <c r="G97" i="6" s="1"/>
  <c r="E97" i="6"/>
  <c r="E90" i="6"/>
  <c r="F90" i="6" s="1"/>
  <c r="G90" i="6" s="1"/>
  <c r="H90" i="6" s="1"/>
  <c r="I90" i="6" s="1"/>
  <c r="J90" i="6" s="1"/>
  <c r="E91" i="6"/>
  <c r="F91" i="6" s="1"/>
  <c r="E89" i="6"/>
  <c r="F89" i="6" s="1"/>
  <c r="E83" i="6"/>
  <c r="F83" i="6" s="1"/>
  <c r="E82" i="6"/>
  <c r="F82" i="6" s="1"/>
  <c r="E71" i="6"/>
  <c r="F71" i="6" s="1"/>
  <c r="E72" i="6"/>
  <c r="F72" i="6" s="1"/>
  <c r="E73" i="6"/>
  <c r="F73" i="6" s="1"/>
  <c r="G73" i="6" s="1"/>
  <c r="H73" i="6" s="1"/>
  <c r="I73" i="6" s="1"/>
  <c r="J73" i="6" s="1"/>
  <c r="E74" i="6"/>
  <c r="F74" i="6" s="1"/>
  <c r="G74" i="6" s="1"/>
  <c r="H74" i="6" s="1"/>
  <c r="I74" i="6" s="1"/>
  <c r="J74" i="6" s="1"/>
  <c r="E75" i="6"/>
  <c r="F75" i="6" s="1"/>
  <c r="G75" i="6" s="1"/>
  <c r="H75" i="6" s="1"/>
  <c r="I75" i="6" s="1"/>
  <c r="J75" i="6" s="1"/>
  <c r="E76" i="6"/>
  <c r="F76" i="6" s="1"/>
  <c r="G76" i="6" s="1"/>
  <c r="H76" i="6" s="1"/>
  <c r="I76" i="6" s="1"/>
  <c r="J76" i="6" s="1"/>
  <c r="E70" i="6"/>
  <c r="F70" i="6" s="1"/>
  <c r="F42" i="6"/>
  <c r="G42" i="6" s="1"/>
  <c r="H42" i="6" s="1"/>
  <c r="I42" i="6" s="1"/>
  <c r="J42" i="6" s="1"/>
  <c r="F43" i="6"/>
  <c r="G43" i="6" s="1"/>
  <c r="H43" i="6" s="1"/>
  <c r="I43" i="6" s="1"/>
  <c r="J43" i="6" s="1"/>
  <c r="F44" i="6"/>
  <c r="F45" i="6"/>
  <c r="G45" i="6" s="1"/>
  <c r="F46" i="6"/>
  <c r="G46" i="6" s="1"/>
  <c r="H46" i="6" s="1"/>
  <c r="I46" i="6" s="1"/>
  <c r="J46" i="6" s="1"/>
  <c r="F47" i="6"/>
  <c r="G47" i="6"/>
  <c r="H47" i="6" s="1"/>
  <c r="I47" i="6" s="1"/>
  <c r="J47" i="6" s="1"/>
  <c r="F48" i="6"/>
  <c r="F49" i="6"/>
  <c r="G49" i="6" s="1"/>
  <c r="F50" i="6"/>
  <c r="G50" i="6" s="1"/>
  <c r="H50" i="6" s="1"/>
  <c r="I50" i="6" s="1"/>
  <c r="J50" i="6" s="1"/>
  <c r="F51" i="6"/>
  <c r="G51" i="6"/>
  <c r="H51" i="6" s="1"/>
  <c r="I51" i="6" s="1"/>
  <c r="J51" i="6" s="1"/>
  <c r="F52" i="6"/>
  <c r="F53" i="6"/>
  <c r="G53" i="6" s="1"/>
  <c r="F54" i="6"/>
  <c r="G54" i="6" s="1"/>
  <c r="H54" i="6" s="1"/>
  <c r="I54" i="6" s="1"/>
  <c r="J54" i="6" s="1"/>
  <c r="F55" i="6"/>
  <c r="G55" i="6" s="1"/>
  <c r="H55" i="6" s="1"/>
  <c r="I55" i="6" s="1"/>
  <c r="J55" i="6" s="1"/>
  <c r="F56" i="6"/>
  <c r="F57" i="6"/>
  <c r="G57" i="6" s="1"/>
  <c r="F58" i="6"/>
  <c r="G58" i="6" s="1"/>
  <c r="H58" i="6" s="1"/>
  <c r="I58" i="6" s="1"/>
  <c r="J58" i="6" s="1"/>
  <c r="F59" i="6"/>
  <c r="G59" i="6"/>
  <c r="H59" i="6" s="1"/>
  <c r="I59" i="6" s="1"/>
  <c r="J59" i="6" s="1"/>
  <c r="F60" i="6"/>
  <c r="F61" i="6"/>
  <c r="G61" i="6" s="1"/>
  <c r="F62" i="6"/>
  <c r="G62" i="6" s="1"/>
  <c r="H62" i="6" s="1"/>
  <c r="I62" i="6" s="1"/>
  <c r="J62" i="6" s="1"/>
  <c r="F63" i="6"/>
  <c r="G63" i="6" s="1"/>
  <c r="H63" i="6" s="1"/>
  <c r="I63" i="6" s="1"/>
  <c r="J63" i="6" s="1"/>
  <c r="F64" i="6"/>
  <c r="F41" i="6"/>
  <c r="G41" i="6" s="1"/>
  <c r="F26" i="6"/>
  <c r="G26" i="6" s="1"/>
  <c r="F27" i="6"/>
  <c r="G27" i="6" s="1"/>
  <c r="H27" i="6" s="1"/>
  <c r="I27" i="6" s="1"/>
  <c r="J27" i="6" s="1"/>
  <c r="F28" i="6"/>
  <c r="G28" i="6" s="1"/>
  <c r="H28" i="6" s="1"/>
  <c r="I28" i="6" s="1"/>
  <c r="J28" i="6" s="1"/>
  <c r="F29" i="6"/>
  <c r="G29" i="6" s="1"/>
  <c r="F30" i="6"/>
  <c r="G30" i="6" s="1"/>
  <c r="F31" i="6"/>
  <c r="G31" i="6" s="1"/>
  <c r="H31" i="6" s="1"/>
  <c r="I31" i="6" s="1"/>
  <c r="J31" i="6" s="1"/>
  <c r="F32" i="6"/>
  <c r="G32" i="6" s="1"/>
  <c r="H32" i="6" s="1"/>
  <c r="I32" i="6" s="1"/>
  <c r="J32" i="6" s="1"/>
  <c r="F33" i="6"/>
  <c r="G33" i="6" s="1"/>
  <c r="F34" i="6"/>
  <c r="G34" i="6" s="1"/>
  <c r="F25" i="6"/>
  <c r="E89" i="4"/>
  <c r="F89" i="4" s="1"/>
  <c r="E90" i="4"/>
  <c r="F90" i="4" s="1"/>
  <c r="E91" i="4"/>
  <c r="F91" i="4" s="1"/>
  <c r="G91" i="4" s="1"/>
  <c r="H91" i="4" s="1"/>
  <c r="I91" i="4" s="1"/>
  <c r="J91" i="4" s="1"/>
  <c r="E92" i="4"/>
  <c r="F92" i="4"/>
  <c r="G92" i="4"/>
  <c r="H92" i="4" s="1"/>
  <c r="I92" i="4" s="1"/>
  <c r="J92" i="4" s="1"/>
  <c r="E93" i="4"/>
  <c r="F93" i="4" s="1"/>
  <c r="G93" i="4" s="1"/>
  <c r="H93" i="4" s="1"/>
  <c r="I93" i="4" s="1"/>
  <c r="J93" i="4" s="1"/>
  <c r="E94" i="4"/>
  <c r="F94" i="4" s="1"/>
  <c r="E95" i="4"/>
  <c r="F95" i="4"/>
  <c r="E96" i="4"/>
  <c r="F96" i="4" s="1"/>
  <c r="E97" i="4"/>
  <c r="F97" i="4" s="1"/>
  <c r="E98" i="4"/>
  <c r="F98" i="4" s="1"/>
  <c r="E99" i="4"/>
  <c r="F99" i="4" s="1"/>
  <c r="G99" i="4" s="1"/>
  <c r="H99" i="4" s="1"/>
  <c r="I99" i="4" s="1"/>
  <c r="J99" i="4" s="1"/>
  <c r="E100" i="4"/>
  <c r="F100" i="4" s="1"/>
  <c r="G100" i="4" s="1"/>
  <c r="H100" i="4" s="1"/>
  <c r="I100" i="4" s="1"/>
  <c r="J100" i="4" s="1"/>
  <c r="E101" i="4"/>
  <c r="F101" i="4"/>
  <c r="E102" i="4"/>
  <c r="F102" i="4" s="1"/>
  <c r="E103" i="4"/>
  <c r="F103" i="4" s="1"/>
  <c r="E104" i="4"/>
  <c r="F104" i="4" s="1"/>
  <c r="E105" i="4"/>
  <c r="F105" i="4" s="1"/>
  <c r="E106" i="4"/>
  <c r="F106" i="4" s="1"/>
  <c r="E107" i="4"/>
  <c r="F107" i="4" s="1"/>
  <c r="G107" i="4" s="1"/>
  <c r="H107" i="4" s="1"/>
  <c r="I107" i="4" s="1"/>
  <c r="J107" i="4" s="1"/>
  <c r="E108" i="4"/>
  <c r="F108" i="4"/>
  <c r="G108" i="4" s="1"/>
  <c r="H108" i="4" s="1"/>
  <c r="I108" i="4" s="1"/>
  <c r="J108" i="4" s="1"/>
  <c r="E88" i="4"/>
  <c r="F88" i="4" s="1"/>
  <c r="E75" i="4"/>
  <c r="F75" i="4" s="1"/>
  <c r="E76" i="4"/>
  <c r="F76" i="4" s="1"/>
  <c r="E77" i="4"/>
  <c r="F77" i="4" s="1"/>
  <c r="G77" i="4" s="1"/>
  <c r="H77" i="4" s="1"/>
  <c r="I77" i="4" s="1"/>
  <c r="J77" i="4" s="1"/>
  <c r="E78" i="4"/>
  <c r="F78" i="4" s="1"/>
  <c r="G78" i="4" s="1"/>
  <c r="H78" i="4" s="1"/>
  <c r="I78" i="4" s="1"/>
  <c r="J78" i="4" s="1"/>
  <c r="E79" i="4"/>
  <c r="F79" i="4"/>
  <c r="E80" i="4"/>
  <c r="F80" i="4"/>
  <c r="G80" i="4" s="1"/>
  <c r="H80" i="4" s="1"/>
  <c r="I80" i="4" s="1"/>
  <c r="J80" i="4" s="1"/>
  <c r="E81" i="4"/>
  <c r="F81" i="4" s="1"/>
  <c r="G81" i="4" s="1"/>
  <c r="H81" i="4" s="1"/>
  <c r="E74" i="4"/>
  <c r="F74" i="4" s="1"/>
  <c r="E58" i="4"/>
  <c r="F58" i="4" s="1"/>
  <c r="E59" i="4"/>
  <c r="F59" i="4" s="1"/>
  <c r="E60" i="4"/>
  <c r="F60" i="4" s="1"/>
  <c r="G60" i="4" s="1"/>
  <c r="H60" i="4" s="1"/>
  <c r="I60" i="4" s="1"/>
  <c r="J60" i="4" s="1"/>
  <c r="E61" i="4"/>
  <c r="F61" i="4" s="1"/>
  <c r="E62" i="4"/>
  <c r="F62" i="4" s="1"/>
  <c r="G62" i="4" s="1"/>
  <c r="E63" i="4"/>
  <c r="F63" i="4"/>
  <c r="G63" i="4" s="1"/>
  <c r="H63" i="4" s="1"/>
  <c r="I63" i="4" s="1"/>
  <c r="J63" i="4" s="1"/>
  <c r="E64" i="4"/>
  <c r="F64" i="4" s="1"/>
  <c r="E65" i="4"/>
  <c r="F65" i="4" s="1"/>
  <c r="G65" i="4" s="1"/>
  <c r="E66" i="4"/>
  <c r="F66" i="4" s="1"/>
  <c r="E67" i="4"/>
  <c r="F67" i="4" s="1"/>
  <c r="E68" i="4"/>
  <c r="F68" i="4"/>
  <c r="G68" i="4" s="1"/>
  <c r="H68" i="4" s="1"/>
  <c r="I68" i="4" s="1"/>
  <c r="J68" i="4" s="1"/>
  <c r="F57" i="4"/>
  <c r="G57" i="4" s="1"/>
  <c r="E57" i="4"/>
  <c r="F39" i="4"/>
  <c r="G39" i="4" s="1"/>
  <c r="H39" i="4" s="1"/>
  <c r="I39" i="4" s="1"/>
  <c r="J39" i="4" s="1"/>
  <c r="F40" i="4"/>
  <c r="G40" i="4" s="1"/>
  <c r="H40" i="4" s="1"/>
  <c r="F41" i="4"/>
  <c r="F42" i="4"/>
  <c r="G42" i="4" s="1"/>
  <c r="H42" i="4" s="1"/>
  <c r="I42" i="4" s="1"/>
  <c r="J42" i="4" s="1"/>
  <c r="F43" i="4"/>
  <c r="G43" i="4"/>
  <c r="H43" i="4" s="1"/>
  <c r="I43" i="4" s="1"/>
  <c r="J43" i="4" s="1"/>
  <c r="F44" i="4"/>
  <c r="G44" i="4" s="1"/>
  <c r="H44" i="4" s="1"/>
  <c r="F45" i="4"/>
  <c r="G45" i="4" s="1"/>
  <c r="F46" i="4"/>
  <c r="G46" i="4"/>
  <c r="H46" i="4" s="1"/>
  <c r="I46" i="4" s="1"/>
  <c r="J46" i="4" s="1"/>
  <c r="F47" i="4"/>
  <c r="F48" i="4"/>
  <c r="G48" i="4"/>
  <c r="H48" i="4" s="1"/>
  <c r="F49" i="4"/>
  <c r="G49" i="4" s="1"/>
  <c r="F50" i="4"/>
  <c r="G50" i="4"/>
  <c r="H50" i="4" s="1"/>
  <c r="I50" i="4" s="1"/>
  <c r="J50" i="4" s="1"/>
  <c r="F51" i="4"/>
  <c r="G51" i="4" s="1"/>
  <c r="H51" i="4" s="1"/>
  <c r="I51" i="4" s="1"/>
  <c r="J51" i="4" s="1"/>
  <c r="G38" i="4"/>
  <c r="H38" i="4" s="1"/>
  <c r="I38" i="4" s="1"/>
  <c r="J38" i="4" s="1"/>
  <c r="F38" i="4"/>
  <c r="F26" i="4"/>
  <c r="G26" i="4" s="1"/>
  <c r="H26" i="4" s="1"/>
  <c r="I26" i="4" s="1"/>
  <c r="J26" i="4" s="1"/>
  <c r="F27" i="4"/>
  <c r="G27" i="4" s="1"/>
  <c r="H27" i="4" s="1"/>
  <c r="I27" i="4" s="1"/>
  <c r="J27" i="4" s="1"/>
  <c r="F28" i="4"/>
  <c r="G28" i="4" s="1"/>
  <c r="F29" i="4"/>
  <c r="G29" i="4" s="1"/>
  <c r="H29" i="4" s="1"/>
  <c r="I29" i="4" s="1"/>
  <c r="J29" i="4" s="1"/>
  <c r="F30" i="4"/>
  <c r="G30" i="4"/>
  <c r="H30" i="4" s="1"/>
  <c r="I30" i="4" s="1"/>
  <c r="J30" i="4" s="1"/>
  <c r="F31" i="4"/>
  <c r="G31" i="4"/>
  <c r="H31" i="4" s="1"/>
  <c r="I31" i="4" s="1"/>
  <c r="J31" i="4" s="1"/>
  <c r="F25" i="4"/>
  <c r="H116" i="3"/>
  <c r="E107" i="3"/>
  <c r="F107" i="3" s="1"/>
  <c r="E108" i="3"/>
  <c r="F108" i="3" s="1"/>
  <c r="E109" i="3"/>
  <c r="F109" i="3"/>
  <c r="G109" i="3" s="1"/>
  <c r="H109" i="3" s="1"/>
  <c r="I109" i="3" s="1"/>
  <c r="J109" i="3" s="1"/>
  <c r="E110" i="3"/>
  <c r="F110" i="3" s="1"/>
  <c r="E111" i="3"/>
  <c r="F111" i="3"/>
  <c r="E112" i="3"/>
  <c r="F112" i="3" s="1"/>
  <c r="G112" i="3" s="1"/>
  <c r="H112" i="3" s="1"/>
  <c r="I112" i="3" s="1"/>
  <c r="J112" i="3" s="1"/>
  <c r="F106" i="3"/>
  <c r="G106" i="3" s="1"/>
  <c r="H106" i="3" s="1"/>
  <c r="I106" i="3" s="1"/>
  <c r="J106" i="3" s="1"/>
  <c r="E106" i="3"/>
  <c r="F95" i="3"/>
  <c r="G95" i="3" s="1"/>
  <c r="H95" i="3" s="1"/>
  <c r="I95" i="3" s="1"/>
  <c r="J95" i="3" s="1"/>
  <c r="F96" i="3"/>
  <c r="G96" i="3" s="1"/>
  <c r="H96" i="3" s="1"/>
  <c r="I96" i="3" s="1"/>
  <c r="J96" i="3" s="1"/>
  <c r="F97" i="3"/>
  <c r="G97" i="3" s="1"/>
  <c r="H97" i="3" s="1"/>
  <c r="I97" i="3" s="1"/>
  <c r="J97" i="3" s="1"/>
  <c r="F98" i="3"/>
  <c r="G98" i="3" s="1"/>
  <c r="F99" i="3"/>
  <c r="G99" i="3" s="1"/>
  <c r="H99" i="3" s="1"/>
  <c r="I99" i="3" s="1"/>
  <c r="J99" i="3" s="1"/>
  <c r="G94" i="3"/>
  <c r="H94" i="3" s="1"/>
  <c r="F94" i="3"/>
  <c r="F87" i="3"/>
  <c r="G87" i="3" s="1"/>
  <c r="H87" i="3" s="1"/>
  <c r="I87" i="3" s="1"/>
  <c r="J87" i="3" s="1"/>
  <c r="F86" i="3"/>
  <c r="E68" i="3"/>
  <c r="F68" i="3" s="1"/>
  <c r="E69" i="3"/>
  <c r="F69" i="3" s="1"/>
  <c r="E70" i="3"/>
  <c r="F70" i="3" s="1"/>
  <c r="G70" i="3" s="1"/>
  <c r="H70" i="3" s="1"/>
  <c r="I70" i="3" s="1"/>
  <c r="J70" i="3" s="1"/>
  <c r="E71" i="3"/>
  <c r="F71" i="3"/>
  <c r="G71" i="3"/>
  <c r="H71" i="3" s="1"/>
  <c r="I71" i="3" s="1"/>
  <c r="J71" i="3" s="1"/>
  <c r="E72" i="3"/>
  <c r="F72" i="3" s="1"/>
  <c r="E73" i="3"/>
  <c r="F73" i="3"/>
  <c r="E74" i="3"/>
  <c r="F74" i="3" s="1"/>
  <c r="G74" i="3" s="1"/>
  <c r="E75" i="3"/>
  <c r="F75" i="3"/>
  <c r="G75" i="3"/>
  <c r="H75" i="3" s="1"/>
  <c r="I75" i="3" s="1"/>
  <c r="E76" i="3"/>
  <c r="F76" i="3" s="1"/>
  <c r="E77" i="3"/>
  <c r="F77" i="3" s="1"/>
  <c r="E78" i="3"/>
  <c r="F78" i="3"/>
  <c r="G78" i="3" s="1"/>
  <c r="H78" i="3" s="1"/>
  <c r="I78" i="3" s="1"/>
  <c r="J78" i="3" s="1"/>
  <c r="E79" i="3"/>
  <c r="F79" i="3"/>
  <c r="G79" i="3"/>
  <c r="H79" i="3" s="1"/>
  <c r="I79" i="3" s="1"/>
  <c r="J79" i="3" s="1"/>
  <c r="E67" i="3"/>
  <c r="F67" i="3" s="1"/>
  <c r="E53" i="3"/>
  <c r="F53" i="3" s="1"/>
  <c r="E54" i="3"/>
  <c r="F54" i="3" s="1"/>
  <c r="E55" i="3"/>
  <c r="F55" i="3" s="1"/>
  <c r="G55" i="3" s="1"/>
  <c r="H55" i="3" s="1"/>
  <c r="I55" i="3" s="1"/>
  <c r="J55" i="3" s="1"/>
  <c r="E56" i="3"/>
  <c r="F56" i="3"/>
  <c r="G56" i="3" s="1"/>
  <c r="H56" i="3" s="1"/>
  <c r="I56" i="3" s="1"/>
  <c r="J56" i="3" s="1"/>
  <c r="E57" i="3"/>
  <c r="F57" i="3" s="1"/>
  <c r="E58" i="3"/>
  <c r="F58" i="3" s="1"/>
  <c r="G58" i="3" s="1"/>
  <c r="H58" i="3" s="1"/>
  <c r="I58" i="3" s="1"/>
  <c r="J58" i="3" s="1"/>
  <c r="E59" i="3"/>
  <c r="F59" i="3" s="1"/>
  <c r="E60" i="3"/>
  <c r="F60" i="3" s="1"/>
  <c r="G60" i="3" s="1"/>
  <c r="H60" i="3" s="1"/>
  <c r="E61" i="3"/>
  <c r="F61" i="3" s="1"/>
  <c r="E52" i="3"/>
  <c r="F52" i="3" s="1"/>
  <c r="F46" i="3"/>
  <c r="F26" i="3"/>
  <c r="G26" i="3" s="1"/>
  <c r="H26" i="3" s="1"/>
  <c r="I26" i="3" s="1"/>
  <c r="J26" i="3" s="1"/>
  <c r="F27" i="3"/>
  <c r="G27" i="3" s="1"/>
  <c r="H27" i="3" s="1"/>
  <c r="I27" i="3" s="1"/>
  <c r="J27" i="3" s="1"/>
  <c r="F28" i="3"/>
  <c r="F29" i="3"/>
  <c r="G29" i="3" s="1"/>
  <c r="F30" i="3"/>
  <c r="G30" i="3" s="1"/>
  <c r="H30" i="3" s="1"/>
  <c r="I30" i="3" s="1"/>
  <c r="J30" i="3" s="1"/>
  <c r="F31" i="3"/>
  <c r="G31" i="3"/>
  <c r="H31" i="3" s="1"/>
  <c r="I31" i="3" s="1"/>
  <c r="J31" i="3" s="1"/>
  <c r="F32" i="3"/>
  <c r="F33" i="3"/>
  <c r="G33" i="3" s="1"/>
  <c r="F34" i="3"/>
  <c r="G34" i="3" s="1"/>
  <c r="H34" i="3" s="1"/>
  <c r="I34" i="3" s="1"/>
  <c r="J34" i="3" s="1"/>
  <c r="F35" i="3"/>
  <c r="G35" i="3"/>
  <c r="H35" i="3" s="1"/>
  <c r="I35" i="3" s="1"/>
  <c r="J35" i="3" s="1"/>
  <c r="F36" i="3"/>
  <c r="F37" i="3"/>
  <c r="G37" i="3" s="1"/>
  <c r="F38" i="3"/>
  <c r="G38" i="3" s="1"/>
  <c r="H38" i="3" s="1"/>
  <c r="I38" i="3" s="1"/>
  <c r="J38" i="3" s="1"/>
  <c r="F39" i="3"/>
  <c r="G39" i="3" s="1"/>
  <c r="H39" i="3" s="1"/>
  <c r="I39" i="3" s="1"/>
  <c r="J39" i="3" s="1"/>
  <c r="F25" i="3"/>
  <c r="H127" i="1"/>
  <c r="H108" i="5"/>
  <c r="E85" i="2"/>
  <c r="F85" i="2" s="1"/>
  <c r="E86" i="2"/>
  <c r="F86" i="2" s="1"/>
  <c r="E87" i="2"/>
  <c r="F87" i="2" s="1"/>
  <c r="G87" i="2" s="1"/>
  <c r="H87" i="2" s="1"/>
  <c r="I87" i="2" s="1"/>
  <c r="J87" i="2" s="1"/>
  <c r="E88" i="2"/>
  <c r="F88" i="2" s="1"/>
  <c r="G88" i="2" s="1"/>
  <c r="H88" i="2" s="1"/>
  <c r="I88" i="2" s="1"/>
  <c r="J88" i="2" s="1"/>
  <c r="E89" i="2"/>
  <c r="F89" i="2" s="1"/>
  <c r="E90" i="2"/>
  <c r="F90" i="2" s="1"/>
  <c r="E91" i="2"/>
  <c r="F91" i="2"/>
  <c r="G91" i="2"/>
  <c r="E92" i="2"/>
  <c r="F92" i="2" s="1"/>
  <c r="E93" i="2"/>
  <c r="F93" i="2" s="1"/>
  <c r="E94" i="2"/>
  <c r="F94" i="2" s="1"/>
  <c r="E95" i="2"/>
  <c r="F95" i="2" s="1"/>
  <c r="G95" i="2" s="1"/>
  <c r="H95" i="2" s="1"/>
  <c r="I95" i="2" s="1"/>
  <c r="J95" i="2" s="1"/>
  <c r="E84" i="2"/>
  <c r="F84" i="2" s="1"/>
  <c r="E76" i="2"/>
  <c r="F76" i="2" s="1"/>
  <c r="G76" i="2" s="1"/>
  <c r="H76" i="2" s="1"/>
  <c r="I76" i="2" s="1"/>
  <c r="J76" i="2" s="1"/>
  <c r="E77" i="2"/>
  <c r="F77" i="2" s="1"/>
  <c r="F75" i="2"/>
  <c r="E75" i="2"/>
  <c r="F64" i="2"/>
  <c r="G64" i="2" s="1"/>
  <c r="H64" i="2" s="1"/>
  <c r="I64" i="2" s="1"/>
  <c r="J64" i="2" s="1"/>
  <c r="F65" i="2"/>
  <c r="G65" i="2" s="1"/>
  <c r="H65" i="2" s="1"/>
  <c r="I65" i="2" s="1"/>
  <c r="J65" i="2" s="1"/>
  <c r="F66" i="2"/>
  <c r="F67" i="2"/>
  <c r="G67" i="2" s="1"/>
  <c r="F68" i="2"/>
  <c r="G68" i="2" s="1"/>
  <c r="H68" i="2" s="1"/>
  <c r="I68" i="2" s="1"/>
  <c r="J68" i="2" s="1"/>
  <c r="F69" i="2"/>
  <c r="G69" i="2"/>
  <c r="H69" i="2" s="1"/>
  <c r="I69" i="2" s="1"/>
  <c r="J69" i="2" s="1"/>
  <c r="F63" i="2"/>
  <c r="E55" i="2"/>
  <c r="F55" i="2"/>
  <c r="G55" i="2" s="1"/>
  <c r="E56" i="2"/>
  <c r="F56" i="2" s="1"/>
  <c r="E54" i="2"/>
  <c r="F54" i="2" s="1"/>
  <c r="E48" i="2"/>
  <c r="F48" i="2" s="1"/>
  <c r="E47" i="2"/>
  <c r="F47" i="2" s="1"/>
  <c r="F26" i="2"/>
  <c r="G26" i="2" s="1"/>
  <c r="H26" i="2" s="1"/>
  <c r="I26" i="2" s="1"/>
  <c r="J26" i="2" s="1"/>
  <c r="F27" i="2"/>
  <c r="G27" i="2" s="1"/>
  <c r="H27" i="2" s="1"/>
  <c r="I27" i="2" s="1"/>
  <c r="J27" i="2" s="1"/>
  <c r="F28" i="2"/>
  <c r="G28" i="2" s="1"/>
  <c r="F36" i="2"/>
  <c r="G36" i="2" s="1"/>
  <c r="F37" i="2"/>
  <c r="G37" i="2"/>
  <c r="H37" i="2" s="1"/>
  <c r="I37" i="2" s="1"/>
  <c r="J37" i="2" s="1"/>
  <c r="F38" i="2"/>
  <c r="F42" i="2" s="1"/>
  <c r="F39" i="2"/>
  <c r="G39" i="2" s="1"/>
  <c r="F40" i="2"/>
  <c r="G40" i="2" s="1"/>
  <c r="H40" i="2" s="1"/>
  <c r="I40" i="2" s="1"/>
  <c r="J40" i="2" s="1"/>
  <c r="F41" i="2"/>
  <c r="G41" i="2" s="1"/>
  <c r="H41" i="2" s="1"/>
  <c r="I41" i="2" s="1"/>
  <c r="J41" i="2" s="1"/>
  <c r="G35" i="2"/>
  <c r="H35" i="2" s="1"/>
  <c r="I35" i="2" s="1"/>
  <c r="J35" i="2" s="1"/>
  <c r="F35" i="2"/>
  <c r="G25" i="2"/>
  <c r="H25" i="2" s="1"/>
  <c r="I25" i="2" s="1"/>
  <c r="J25" i="2" s="1"/>
  <c r="F25" i="2"/>
  <c r="E98" i="5"/>
  <c r="F98" i="5" s="1"/>
  <c r="E99" i="5"/>
  <c r="F99" i="5" s="1"/>
  <c r="E100" i="5"/>
  <c r="F100" i="5" s="1"/>
  <c r="G100" i="5" s="1"/>
  <c r="H100" i="5" s="1"/>
  <c r="I100" i="5" s="1"/>
  <c r="J100" i="5" s="1"/>
  <c r="E101" i="5"/>
  <c r="F101" i="5" s="1"/>
  <c r="E102" i="5"/>
  <c r="F102" i="5"/>
  <c r="E103" i="5"/>
  <c r="F103" i="5"/>
  <c r="G103" i="5" s="1"/>
  <c r="H103" i="5" s="1"/>
  <c r="I103" i="5" s="1"/>
  <c r="J103" i="5" s="1"/>
  <c r="E104" i="5"/>
  <c r="F104" i="5" s="1"/>
  <c r="F97" i="5"/>
  <c r="E97" i="5"/>
  <c r="E85" i="5"/>
  <c r="F85" i="5"/>
  <c r="G85" i="5" s="1"/>
  <c r="H85" i="5" s="1"/>
  <c r="I85" i="5" s="1"/>
  <c r="J85" i="5" s="1"/>
  <c r="E86" i="5"/>
  <c r="F86" i="5" s="1"/>
  <c r="E87" i="5"/>
  <c r="F87" i="5"/>
  <c r="G87" i="5" s="1"/>
  <c r="H87" i="5" s="1"/>
  <c r="I87" i="5" s="1"/>
  <c r="J87" i="5" s="1"/>
  <c r="E88" i="5"/>
  <c r="F88" i="5" s="1"/>
  <c r="G88" i="5" s="1"/>
  <c r="H88" i="5" s="1"/>
  <c r="I88" i="5" s="1"/>
  <c r="J88" i="5" s="1"/>
  <c r="E89" i="5"/>
  <c r="F89" i="5"/>
  <c r="G89" i="5"/>
  <c r="H89" i="5" s="1"/>
  <c r="I89" i="5" s="1"/>
  <c r="J89" i="5" s="1"/>
  <c r="E90" i="5"/>
  <c r="F90" i="5" s="1"/>
  <c r="F84" i="5"/>
  <c r="E84" i="5"/>
  <c r="E73" i="5"/>
  <c r="F73" i="5"/>
  <c r="G73" i="5" s="1"/>
  <c r="H73" i="5" s="1"/>
  <c r="I73" i="5" s="1"/>
  <c r="J73" i="5" s="1"/>
  <c r="E74" i="5"/>
  <c r="F74" i="5" s="1"/>
  <c r="E75" i="5"/>
  <c r="F75" i="5"/>
  <c r="G75" i="5" s="1"/>
  <c r="H75" i="5" s="1"/>
  <c r="I75" i="5" s="1"/>
  <c r="J75" i="5" s="1"/>
  <c r="E76" i="5"/>
  <c r="F76" i="5" s="1"/>
  <c r="G76" i="5" s="1"/>
  <c r="H76" i="5" s="1"/>
  <c r="I76" i="5" s="1"/>
  <c r="J76" i="5" s="1"/>
  <c r="E77" i="5"/>
  <c r="F77" i="5"/>
  <c r="G77" i="5"/>
  <c r="H77" i="5" s="1"/>
  <c r="I77" i="5" s="1"/>
  <c r="J77" i="5" s="1"/>
  <c r="E78" i="5"/>
  <c r="F78" i="5" s="1"/>
  <c r="F72" i="5"/>
  <c r="E72" i="5"/>
  <c r="E66" i="5"/>
  <c r="F66" i="5" s="1"/>
  <c r="F57" i="5"/>
  <c r="F58" i="5"/>
  <c r="G58" i="5" s="1"/>
  <c r="H58" i="5" s="1"/>
  <c r="I58" i="5" s="1"/>
  <c r="J58" i="5" s="1"/>
  <c r="F59" i="5"/>
  <c r="G59" i="5" s="1"/>
  <c r="F60" i="5"/>
  <c r="G60" i="5" s="1"/>
  <c r="G56" i="5"/>
  <c r="H56" i="5" s="1"/>
  <c r="I56" i="5" s="1"/>
  <c r="J56" i="5" s="1"/>
  <c r="F56" i="5"/>
  <c r="F48" i="5"/>
  <c r="G48" i="5" s="1"/>
  <c r="H48" i="5" s="1"/>
  <c r="I48" i="5" s="1"/>
  <c r="J48" i="5" s="1"/>
  <c r="F49" i="5"/>
  <c r="G49" i="5"/>
  <c r="H49" i="5" s="1"/>
  <c r="I49" i="5" s="1"/>
  <c r="J49" i="5" s="1"/>
  <c r="F47" i="5"/>
  <c r="F35" i="5"/>
  <c r="G35" i="5" s="1"/>
  <c r="H35" i="5" s="1"/>
  <c r="I35" i="5" s="1"/>
  <c r="J35" i="5" s="1"/>
  <c r="F36" i="5"/>
  <c r="G36" i="5" s="1"/>
  <c r="H36" i="5" s="1"/>
  <c r="I36" i="5" s="1"/>
  <c r="J36" i="5" s="1"/>
  <c r="F37" i="5"/>
  <c r="G37" i="5" s="1"/>
  <c r="F38" i="5"/>
  <c r="G38" i="5" s="1"/>
  <c r="F39" i="5"/>
  <c r="G39" i="5"/>
  <c r="H39" i="5" s="1"/>
  <c r="I39" i="5" s="1"/>
  <c r="J39" i="5" s="1"/>
  <c r="F40" i="5"/>
  <c r="G40" i="5" s="1"/>
  <c r="H40" i="5" s="1"/>
  <c r="I40" i="5" s="1"/>
  <c r="J40" i="5" s="1"/>
  <c r="F34" i="5"/>
  <c r="F26" i="5"/>
  <c r="G26" i="5" s="1"/>
  <c r="H26" i="5" s="1"/>
  <c r="I26" i="5" s="1"/>
  <c r="J26" i="5" s="1"/>
  <c r="F27" i="5"/>
  <c r="G27" i="5" s="1"/>
  <c r="H27" i="5" s="1"/>
  <c r="I27" i="5" s="1"/>
  <c r="J27" i="5" s="1"/>
  <c r="H25" i="5"/>
  <c r="I25" i="5" s="1"/>
  <c r="J25" i="5" s="1"/>
  <c r="G25" i="5"/>
  <c r="F25" i="5"/>
  <c r="E112" i="1"/>
  <c r="F112" i="1" s="1"/>
  <c r="E113" i="1"/>
  <c r="F113" i="1" s="1"/>
  <c r="E114" i="1"/>
  <c r="F114" i="1" s="1"/>
  <c r="G114" i="1" s="1"/>
  <c r="H114" i="1" s="1"/>
  <c r="I114" i="1" s="1"/>
  <c r="J114" i="1" s="1"/>
  <c r="E115" i="1"/>
  <c r="F115" i="1" s="1"/>
  <c r="E116" i="1"/>
  <c r="F116" i="1"/>
  <c r="G116" i="1"/>
  <c r="H116" i="1"/>
  <c r="I116" i="1" s="1"/>
  <c r="J116" i="1" s="1"/>
  <c r="E117" i="1"/>
  <c r="F117" i="1"/>
  <c r="G117" i="1" s="1"/>
  <c r="H117" i="1" s="1"/>
  <c r="I117" i="1" s="1"/>
  <c r="J117" i="1" s="1"/>
  <c r="E118" i="1"/>
  <c r="F118" i="1"/>
  <c r="G118" i="1"/>
  <c r="E119" i="1"/>
  <c r="F119" i="1" s="1"/>
  <c r="G119" i="1" s="1"/>
  <c r="H119" i="1" s="1"/>
  <c r="I119" i="1" s="1"/>
  <c r="J119" i="1" s="1"/>
  <c r="K119" i="1" s="1"/>
  <c r="E120" i="1"/>
  <c r="F120" i="1" s="1"/>
  <c r="E121" i="1"/>
  <c r="F121" i="1" s="1"/>
  <c r="E122" i="1"/>
  <c r="F122" i="1"/>
  <c r="G122" i="1" s="1"/>
  <c r="H122" i="1" s="1"/>
  <c r="I122" i="1" s="1"/>
  <c r="J122" i="1" s="1"/>
  <c r="E123" i="1"/>
  <c r="F123" i="1" s="1"/>
  <c r="E111" i="1"/>
  <c r="F111" i="1" s="1"/>
  <c r="E102" i="1"/>
  <c r="F102" i="1" s="1"/>
  <c r="E103" i="1"/>
  <c r="F103" i="1" s="1"/>
  <c r="G103" i="1" s="1"/>
  <c r="E104" i="1"/>
  <c r="F104" i="1" s="1"/>
  <c r="G104" i="1" s="1"/>
  <c r="H104" i="1" s="1"/>
  <c r="I104" i="1" s="1"/>
  <c r="J104" i="1" s="1"/>
  <c r="F101" i="1"/>
  <c r="G101" i="1" s="1"/>
  <c r="H101" i="1" s="1"/>
  <c r="I101" i="1" s="1"/>
  <c r="J101" i="1" s="1"/>
  <c r="E101" i="1"/>
  <c r="E86" i="1"/>
  <c r="F86" i="1" s="1"/>
  <c r="E87" i="1"/>
  <c r="F87" i="1" s="1"/>
  <c r="E88" i="1"/>
  <c r="F88" i="1" s="1"/>
  <c r="G88" i="1" s="1"/>
  <c r="H88" i="1" s="1"/>
  <c r="I88" i="1" s="1"/>
  <c r="J88" i="1" s="1"/>
  <c r="E89" i="1"/>
  <c r="F89" i="1" s="1"/>
  <c r="G89" i="1" s="1"/>
  <c r="H89" i="1" s="1"/>
  <c r="I89" i="1" s="1"/>
  <c r="J89" i="1" s="1"/>
  <c r="E90" i="1"/>
  <c r="F90" i="1"/>
  <c r="G90" i="1"/>
  <c r="H90" i="1" s="1"/>
  <c r="I90" i="1" s="1"/>
  <c r="J90" i="1" s="1"/>
  <c r="E91" i="1"/>
  <c r="F91" i="1" s="1"/>
  <c r="E92" i="1"/>
  <c r="F92" i="1" s="1"/>
  <c r="E93" i="1"/>
  <c r="F93" i="1"/>
  <c r="G93" i="1"/>
  <c r="H93" i="1" s="1"/>
  <c r="E94" i="1"/>
  <c r="F94" i="1" s="1"/>
  <c r="E95" i="1"/>
  <c r="F95" i="1" s="1"/>
  <c r="E85" i="1"/>
  <c r="F85" i="1" s="1"/>
  <c r="F78" i="1"/>
  <c r="G78" i="1"/>
  <c r="H78" i="1" s="1"/>
  <c r="I78" i="1" s="1"/>
  <c r="J78" i="1" s="1"/>
  <c r="F79" i="1"/>
  <c r="G79" i="1" s="1"/>
  <c r="F77" i="1"/>
  <c r="G77" i="1" s="1"/>
  <c r="F70" i="1"/>
  <c r="E63" i="1"/>
  <c r="F63" i="1" s="1"/>
  <c r="E62" i="1"/>
  <c r="F62" i="1" s="1"/>
  <c r="E50" i="1"/>
  <c r="F50" i="1" s="1"/>
  <c r="E51" i="1"/>
  <c r="F51" i="1" s="1"/>
  <c r="G51" i="1" s="1"/>
  <c r="H51" i="1" s="1"/>
  <c r="I51" i="1" s="1"/>
  <c r="J51" i="1" s="1"/>
  <c r="E52" i="1"/>
  <c r="F52" i="1"/>
  <c r="G52" i="1" s="1"/>
  <c r="H52" i="1" s="1"/>
  <c r="I52" i="1" s="1"/>
  <c r="J52" i="1" s="1"/>
  <c r="E53" i="1"/>
  <c r="F53" i="1"/>
  <c r="G53" i="1" s="1"/>
  <c r="H53" i="1" s="1"/>
  <c r="I53" i="1" s="1"/>
  <c r="J53" i="1" s="1"/>
  <c r="E54" i="1"/>
  <c r="F54" i="1" s="1"/>
  <c r="E55" i="1"/>
  <c r="F55" i="1"/>
  <c r="E56" i="1"/>
  <c r="F56" i="1"/>
  <c r="G56" i="1"/>
  <c r="H56" i="1" s="1"/>
  <c r="E49" i="1"/>
  <c r="F49" i="1" s="1"/>
  <c r="F41" i="1"/>
  <c r="G41" i="1" s="1"/>
  <c r="H41" i="1" s="1"/>
  <c r="I41" i="1" s="1"/>
  <c r="J41" i="1" s="1"/>
  <c r="F42" i="1"/>
  <c r="G42" i="1" s="1"/>
  <c r="H42" i="1" s="1"/>
  <c r="I42" i="1" s="1"/>
  <c r="J42" i="1" s="1"/>
  <c r="F43" i="1"/>
  <c r="G40" i="1"/>
  <c r="H40" i="1" s="1"/>
  <c r="F40" i="1"/>
  <c r="F26" i="1"/>
  <c r="G26" i="1" s="1"/>
  <c r="H26" i="1" s="1"/>
  <c r="I26" i="1" s="1"/>
  <c r="J26" i="1" s="1"/>
  <c r="F27" i="1"/>
  <c r="G27" i="1"/>
  <c r="H27" i="1" s="1"/>
  <c r="I27" i="1" s="1"/>
  <c r="J27" i="1" s="1"/>
  <c r="F28" i="1"/>
  <c r="G28" i="1" s="1"/>
  <c r="F29" i="1"/>
  <c r="G29" i="1" s="1"/>
  <c r="F30" i="1"/>
  <c r="G30" i="1" s="1"/>
  <c r="H30" i="1" s="1"/>
  <c r="I30" i="1" s="1"/>
  <c r="J30" i="1" s="1"/>
  <c r="F31" i="1"/>
  <c r="G31" i="1" s="1"/>
  <c r="H31" i="1" s="1"/>
  <c r="I31" i="1" s="1"/>
  <c r="J31" i="1" s="1"/>
  <c r="F32" i="1"/>
  <c r="G32" i="1" s="1"/>
  <c r="F33" i="1"/>
  <c r="G33" i="1" s="1"/>
  <c r="G25" i="1"/>
  <c r="H25" i="1" s="1"/>
  <c r="I25" i="1" s="1"/>
  <c r="J25" i="1" s="1"/>
  <c r="F25" i="1"/>
  <c r="E65" i="6"/>
  <c r="E32" i="4"/>
  <c r="C113" i="3"/>
  <c r="D113" i="3"/>
  <c r="D80" i="3"/>
  <c r="G107" i="6" l="1"/>
  <c r="H107" i="6" s="1"/>
  <c r="I107" i="6" s="1"/>
  <c r="J107" i="6" s="1"/>
  <c r="G113" i="6"/>
  <c r="H113" i="6" s="1"/>
  <c r="I113" i="6" s="1"/>
  <c r="J113" i="6" s="1"/>
  <c r="G116" i="6"/>
  <c r="H116" i="6" s="1"/>
  <c r="I116" i="6" s="1"/>
  <c r="J116" i="6" s="1"/>
  <c r="I115" i="6"/>
  <c r="J115" i="6" s="1"/>
  <c r="G111" i="6"/>
  <c r="H111" i="6" s="1"/>
  <c r="I111" i="6" s="1"/>
  <c r="J111" i="6" s="1"/>
  <c r="H114" i="6"/>
  <c r="I114" i="6" s="1"/>
  <c r="J114" i="6" s="1"/>
  <c r="G109" i="6"/>
  <c r="H109" i="6" s="1"/>
  <c r="I109" i="6" s="1"/>
  <c r="J109" i="6" s="1"/>
  <c r="G108" i="6"/>
  <c r="H108" i="6" s="1"/>
  <c r="I108" i="6" s="1"/>
  <c r="J108" i="6" s="1"/>
  <c r="G112" i="6"/>
  <c r="H112" i="6" s="1"/>
  <c r="I112" i="6" s="1"/>
  <c r="J112" i="6" s="1"/>
  <c r="K110" i="6"/>
  <c r="H97" i="6"/>
  <c r="I97" i="6" s="1"/>
  <c r="G99" i="6"/>
  <c r="H99" i="6" s="1"/>
  <c r="I99" i="6" s="1"/>
  <c r="J99" i="6" s="1"/>
  <c r="G98" i="6"/>
  <c r="H98" i="6" s="1"/>
  <c r="I98" i="6" s="1"/>
  <c r="J98" i="6" s="1"/>
  <c r="K98" i="6"/>
  <c r="K100" i="6"/>
  <c r="K89" i="6"/>
  <c r="G89" i="6"/>
  <c r="H89" i="6" s="1"/>
  <c r="I89" i="6" s="1"/>
  <c r="J89" i="6" s="1"/>
  <c r="G91" i="6"/>
  <c r="H91" i="6" s="1"/>
  <c r="I91" i="6" s="1"/>
  <c r="J91" i="6" s="1"/>
  <c r="K90" i="6"/>
  <c r="G82" i="6"/>
  <c r="H82" i="6" s="1"/>
  <c r="I82" i="6" s="1"/>
  <c r="J82" i="6" s="1"/>
  <c r="G83" i="6"/>
  <c r="H83" i="6" s="1"/>
  <c r="I83" i="6" s="1"/>
  <c r="J83" i="6" s="1"/>
  <c r="G70" i="6"/>
  <c r="H70" i="6" s="1"/>
  <c r="I70" i="6" s="1"/>
  <c r="J70" i="6" s="1"/>
  <c r="K74" i="6"/>
  <c r="K76" i="6"/>
  <c r="G72" i="6"/>
  <c r="H72" i="6" s="1"/>
  <c r="I72" i="6" s="1"/>
  <c r="J72" i="6" s="1"/>
  <c r="G71" i="6"/>
  <c r="H71" i="6" s="1"/>
  <c r="I71" i="6" s="1"/>
  <c r="J71" i="6" s="1"/>
  <c r="K73" i="6"/>
  <c r="K75" i="6"/>
  <c r="H41" i="6"/>
  <c r="I41" i="6" s="1"/>
  <c r="J41" i="6" s="1"/>
  <c r="K41" i="6"/>
  <c r="K59" i="6"/>
  <c r="H45" i="6"/>
  <c r="I45" i="6" s="1"/>
  <c r="J45" i="6" s="1"/>
  <c r="H57" i="6"/>
  <c r="I57" i="6" s="1"/>
  <c r="J57" i="6" s="1"/>
  <c r="K51" i="6"/>
  <c r="K47" i="6"/>
  <c r="K63" i="6"/>
  <c r="H53" i="6"/>
  <c r="I53" i="6" s="1"/>
  <c r="J53" i="6" s="1"/>
  <c r="H49" i="6"/>
  <c r="I49" i="6" s="1"/>
  <c r="J49" i="6" s="1"/>
  <c r="K43" i="6"/>
  <c r="H61" i="6"/>
  <c r="I61" i="6" s="1"/>
  <c r="J61" i="6" s="1"/>
  <c r="K61" i="6" s="1"/>
  <c r="K55" i="6"/>
  <c r="G64" i="6"/>
  <c r="H64" i="6" s="1"/>
  <c r="I64" i="6" s="1"/>
  <c r="J64" i="6" s="1"/>
  <c r="K62" i="6"/>
  <c r="G60" i="6"/>
  <c r="H60" i="6" s="1"/>
  <c r="I60" i="6" s="1"/>
  <c r="J60" i="6" s="1"/>
  <c r="K58" i="6"/>
  <c r="G56" i="6"/>
  <c r="H56" i="6" s="1"/>
  <c r="I56" i="6" s="1"/>
  <c r="J56" i="6" s="1"/>
  <c r="K54" i="6"/>
  <c r="G52" i="6"/>
  <c r="H52" i="6" s="1"/>
  <c r="I52" i="6" s="1"/>
  <c r="J52" i="6" s="1"/>
  <c r="K50" i="6"/>
  <c r="G48" i="6"/>
  <c r="H48" i="6" s="1"/>
  <c r="I48" i="6" s="1"/>
  <c r="J48" i="6" s="1"/>
  <c r="K46" i="6"/>
  <c r="G44" i="6"/>
  <c r="H44" i="6" s="1"/>
  <c r="I44" i="6" s="1"/>
  <c r="J44" i="6" s="1"/>
  <c r="K42" i="6"/>
  <c r="G25" i="6"/>
  <c r="H25" i="6" s="1"/>
  <c r="I25" i="6" s="1"/>
  <c r="J25" i="6" s="1"/>
  <c r="K28" i="6"/>
  <c r="K32" i="6"/>
  <c r="H29" i="6"/>
  <c r="I29" i="6" s="1"/>
  <c r="J29" i="6" s="1"/>
  <c r="H33" i="6"/>
  <c r="I33" i="6" s="1"/>
  <c r="J33" i="6" s="1"/>
  <c r="K31" i="6"/>
  <c r="K27" i="6"/>
  <c r="H34" i="6"/>
  <c r="I34" i="6" s="1"/>
  <c r="J34" i="6" s="1"/>
  <c r="H30" i="6"/>
  <c r="I30" i="6" s="1"/>
  <c r="J30" i="6" s="1"/>
  <c r="H26" i="6"/>
  <c r="I26" i="6" s="1"/>
  <c r="J26" i="6" s="1"/>
  <c r="K26" i="6" s="1"/>
  <c r="E84" i="6"/>
  <c r="G88" i="4"/>
  <c r="H88" i="4" s="1"/>
  <c r="I88" i="4" s="1"/>
  <c r="J88" i="4" s="1"/>
  <c r="K88" i="4"/>
  <c r="K108" i="4"/>
  <c r="G101" i="4"/>
  <c r="H101" i="4" s="1"/>
  <c r="I101" i="4" s="1"/>
  <c r="J101" i="4" s="1"/>
  <c r="G105" i="4"/>
  <c r="H105" i="4" s="1"/>
  <c r="I105" i="4" s="1"/>
  <c r="J105" i="4" s="1"/>
  <c r="G104" i="4"/>
  <c r="H104" i="4" s="1"/>
  <c r="I104" i="4" s="1"/>
  <c r="J104" i="4" s="1"/>
  <c r="K92" i="4"/>
  <c r="K100" i="4"/>
  <c r="G97" i="4"/>
  <c r="H97" i="4" s="1"/>
  <c r="I97" i="4" s="1"/>
  <c r="J97" i="4" s="1"/>
  <c r="G102" i="4"/>
  <c r="H102" i="4" s="1"/>
  <c r="I102" i="4" s="1"/>
  <c r="J102" i="4" s="1"/>
  <c r="G96" i="4"/>
  <c r="H96" i="4" s="1"/>
  <c r="I96" i="4" s="1"/>
  <c r="J96" i="4" s="1"/>
  <c r="G90" i="4"/>
  <c r="H90" i="4" s="1"/>
  <c r="I90" i="4" s="1"/>
  <c r="J90" i="4" s="1"/>
  <c r="G106" i="4"/>
  <c r="H106" i="4" s="1"/>
  <c r="I106" i="4" s="1"/>
  <c r="J106" i="4" s="1"/>
  <c r="K106" i="4"/>
  <c r="G94" i="4"/>
  <c r="H94" i="4" s="1"/>
  <c r="I94" i="4" s="1"/>
  <c r="J94" i="4" s="1"/>
  <c r="G98" i="4"/>
  <c r="H98" i="4" s="1"/>
  <c r="I98" i="4" s="1"/>
  <c r="J98" i="4" s="1"/>
  <c r="K98" i="4"/>
  <c r="K93" i="4"/>
  <c r="G89" i="4"/>
  <c r="H89" i="4" s="1"/>
  <c r="I89" i="4" s="1"/>
  <c r="J89" i="4" s="1"/>
  <c r="K107" i="4"/>
  <c r="G103" i="4"/>
  <c r="H103" i="4" s="1"/>
  <c r="I103" i="4" s="1"/>
  <c r="J103" i="4" s="1"/>
  <c r="K99" i="4"/>
  <c r="G95" i="4"/>
  <c r="H95" i="4" s="1"/>
  <c r="I95" i="4" s="1"/>
  <c r="J95" i="4" s="1"/>
  <c r="K91" i="4"/>
  <c r="G74" i="4"/>
  <c r="H74" i="4" s="1"/>
  <c r="I74" i="4" s="1"/>
  <c r="J74" i="4" s="1"/>
  <c r="I81" i="4"/>
  <c r="J81" i="4" s="1"/>
  <c r="G79" i="4"/>
  <c r="H79" i="4" s="1"/>
  <c r="I79" i="4" s="1"/>
  <c r="J79" i="4" s="1"/>
  <c r="G75" i="4"/>
  <c r="H75" i="4" s="1"/>
  <c r="I75" i="4" s="1"/>
  <c r="J75" i="4" s="1"/>
  <c r="K78" i="4"/>
  <c r="K80" i="4"/>
  <c r="G76" i="4"/>
  <c r="H76" i="4" s="1"/>
  <c r="I76" i="4" s="1"/>
  <c r="J76" i="4" s="1"/>
  <c r="K77" i="4"/>
  <c r="H57" i="4"/>
  <c r="I57" i="4" s="1"/>
  <c r="J57" i="4" s="1"/>
  <c r="K57" i="4"/>
  <c r="H62" i="4"/>
  <c r="I62" i="4" s="1"/>
  <c r="J62" i="4" s="1"/>
  <c r="G61" i="4"/>
  <c r="H61" i="4" s="1"/>
  <c r="I61" i="4" s="1"/>
  <c r="J61" i="4" s="1"/>
  <c r="K63" i="4"/>
  <c r="G64" i="4"/>
  <c r="H64" i="4" s="1"/>
  <c r="I64" i="4" s="1"/>
  <c r="J64" i="4" s="1"/>
  <c r="G58" i="4"/>
  <c r="H58" i="4" s="1"/>
  <c r="I58" i="4" s="1"/>
  <c r="J58" i="4" s="1"/>
  <c r="G66" i="4"/>
  <c r="H66" i="4" s="1"/>
  <c r="I66" i="4" s="1"/>
  <c r="J66" i="4" s="1"/>
  <c r="G67" i="4"/>
  <c r="H67" i="4" s="1"/>
  <c r="I67" i="4" s="1"/>
  <c r="J67" i="4" s="1"/>
  <c r="K67" i="4"/>
  <c r="H65" i="4"/>
  <c r="I65" i="4" s="1"/>
  <c r="J65" i="4" s="1"/>
  <c r="G59" i="4"/>
  <c r="H59" i="4" s="1"/>
  <c r="I59" i="4" s="1"/>
  <c r="J59" i="4" s="1"/>
  <c r="K68" i="4"/>
  <c r="K60" i="4"/>
  <c r="K38" i="4"/>
  <c r="K43" i="4"/>
  <c r="G47" i="4"/>
  <c r="H47" i="4" s="1"/>
  <c r="I47" i="4" s="1"/>
  <c r="J47" i="4" s="1"/>
  <c r="H49" i="4"/>
  <c r="I49" i="4" s="1"/>
  <c r="J49" i="4" s="1"/>
  <c r="I48" i="4"/>
  <c r="J48" i="4" s="1"/>
  <c r="H45" i="4"/>
  <c r="I45" i="4" s="1"/>
  <c r="J45" i="4" s="1"/>
  <c r="I44" i="4"/>
  <c r="J44" i="4" s="1"/>
  <c r="I40" i="4"/>
  <c r="J40" i="4" s="1"/>
  <c r="K51" i="4"/>
  <c r="K50" i="4"/>
  <c r="K46" i="4"/>
  <c r="G41" i="4"/>
  <c r="H41" i="4" s="1"/>
  <c r="I41" i="4" s="1"/>
  <c r="J41" i="4" s="1"/>
  <c r="K39" i="4"/>
  <c r="K42" i="4"/>
  <c r="G25" i="4"/>
  <c r="H25" i="4" s="1"/>
  <c r="I25" i="4" s="1"/>
  <c r="J25" i="4" s="1"/>
  <c r="K30" i="4"/>
  <c r="H28" i="4"/>
  <c r="I28" i="4" s="1"/>
  <c r="J28" i="4" s="1"/>
  <c r="K27" i="4"/>
  <c r="K31" i="4"/>
  <c r="K26" i="4"/>
  <c r="K29" i="4"/>
  <c r="K106" i="3"/>
  <c r="G110" i="3"/>
  <c r="H110" i="3" s="1"/>
  <c r="I110" i="3" s="1"/>
  <c r="J110" i="3" s="1"/>
  <c r="G108" i="3"/>
  <c r="H108" i="3" s="1"/>
  <c r="I108" i="3" s="1"/>
  <c r="J108" i="3" s="1"/>
  <c r="K112" i="3"/>
  <c r="G107" i="3"/>
  <c r="H107" i="3" s="1"/>
  <c r="I107" i="3" s="1"/>
  <c r="J107" i="3" s="1"/>
  <c r="G111" i="3"/>
  <c r="H111" i="3" s="1"/>
  <c r="I111" i="3" s="1"/>
  <c r="J111" i="3" s="1"/>
  <c r="K109" i="3"/>
  <c r="I94" i="3"/>
  <c r="J94" i="3" s="1"/>
  <c r="K97" i="3"/>
  <c r="K96" i="3"/>
  <c r="H98" i="3"/>
  <c r="I98" i="3" s="1"/>
  <c r="J98" i="3" s="1"/>
  <c r="K99" i="3"/>
  <c r="K95" i="3"/>
  <c r="G86" i="3"/>
  <c r="H86" i="3" s="1"/>
  <c r="I86" i="3" s="1"/>
  <c r="J86" i="3" s="1"/>
  <c r="J88" i="3" s="1"/>
  <c r="K87" i="3"/>
  <c r="G67" i="3"/>
  <c r="H67" i="3" s="1"/>
  <c r="I67" i="3" s="1"/>
  <c r="J67" i="3" s="1"/>
  <c r="G68" i="3"/>
  <c r="H68" i="3" s="1"/>
  <c r="I68" i="3" s="1"/>
  <c r="J68" i="3" s="1"/>
  <c r="K68" i="3"/>
  <c r="G72" i="3"/>
  <c r="H72" i="3" s="1"/>
  <c r="I72" i="3" s="1"/>
  <c r="J72" i="3" s="1"/>
  <c r="K79" i="3"/>
  <c r="G77" i="3"/>
  <c r="H77" i="3" s="1"/>
  <c r="I77" i="3" s="1"/>
  <c r="J77" i="3" s="1"/>
  <c r="G69" i="3"/>
  <c r="H69" i="3" s="1"/>
  <c r="I69" i="3" s="1"/>
  <c r="J69" i="3" s="1"/>
  <c r="J75" i="3"/>
  <c r="K75" i="3" s="1"/>
  <c r="K71" i="3"/>
  <c r="G76" i="3"/>
  <c r="H76" i="3" s="1"/>
  <c r="I76" i="3" s="1"/>
  <c r="J76" i="3" s="1"/>
  <c r="H74" i="3"/>
  <c r="I74" i="3" s="1"/>
  <c r="J74" i="3" s="1"/>
  <c r="G73" i="3"/>
  <c r="H73" i="3" s="1"/>
  <c r="I73" i="3" s="1"/>
  <c r="J73" i="3" s="1"/>
  <c r="K78" i="3"/>
  <c r="K70" i="3"/>
  <c r="G57" i="3"/>
  <c r="H57" i="3" s="1"/>
  <c r="I57" i="3" s="1"/>
  <c r="J57" i="3" s="1"/>
  <c r="G52" i="3"/>
  <c r="H52" i="3" s="1"/>
  <c r="I52" i="3" s="1"/>
  <c r="J52" i="3" s="1"/>
  <c r="G61" i="3"/>
  <c r="H61" i="3" s="1"/>
  <c r="I61" i="3" s="1"/>
  <c r="J61" i="3" s="1"/>
  <c r="K56" i="3"/>
  <c r="I60" i="3"/>
  <c r="J60" i="3" s="1"/>
  <c r="K58" i="3"/>
  <c r="G53" i="3"/>
  <c r="H53" i="3" s="1"/>
  <c r="I53" i="3" s="1"/>
  <c r="J53" i="3" s="1"/>
  <c r="G54" i="3"/>
  <c r="H54" i="3" s="1"/>
  <c r="I54" i="3" s="1"/>
  <c r="J54" i="3" s="1"/>
  <c r="G59" i="3"/>
  <c r="H59" i="3" s="1"/>
  <c r="I59" i="3" s="1"/>
  <c r="J59" i="3" s="1"/>
  <c r="K55" i="3"/>
  <c r="G46" i="3"/>
  <c r="H46" i="3" s="1"/>
  <c r="I46" i="3" s="1"/>
  <c r="J46" i="3" s="1"/>
  <c r="J47" i="3" s="1"/>
  <c r="G25" i="3"/>
  <c r="H25" i="3" s="1"/>
  <c r="I25" i="3" s="1"/>
  <c r="J25" i="3" s="1"/>
  <c r="H29" i="3"/>
  <c r="I29" i="3" s="1"/>
  <c r="J29" i="3" s="1"/>
  <c r="H37" i="3"/>
  <c r="I37" i="3" s="1"/>
  <c r="J37" i="3" s="1"/>
  <c r="K35" i="3"/>
  <c r="H33" i="3"/>
  <c r="I33" i="3" s="1"/>
  <c r="J33" i="3" s="1"/>
  <c r="K33" i="3" s="1"/>
  <c r="K27" i="3"/>
  <c r="K31" i="3"/>
  <c r="K39" i="3"/>
  <c r="K38" i="3"/>
  <c r="G36" i="3"/>
  <c r="H36" i="3" s="1"/>
  <c r="I36" i="3" s="1"/>
  <c r="J36" i="3" s="1"/>
  <c r="K34" i="3"/>
  <c r="G32" i="3"/>
  <c r="H32" i="3" s="1"/>
  <c r="I32" i="3" s="1"/>
  <c r="J32" i="3" s="1"/>
  <c r="K30" i="3"/>
  <c r="G28" i="3"/>
  <c r="H28" i="3" s="1"/>
  <c r="I28" i="3" s="1"/>
  <c r="J28" i="3" s="1"/>
  <c r="K26" i="3"/>
  <c r="K35" i="2"/>
  <c r="G84" i="2"/>
  <c r="H84" i="2" s="1"/>
  <c r="I84" i="2" s="1"/>
  <c r="G93" i="2"/>
  <c r="H93" i="2" s="1"/>
  <c r="I93" i="2" s="1"/>
  <c r="J93" i="2" s="1"/>
  <c r="G92" i="2"/>
  <c r="H92" i="2" s="1"/>
  <c r="I92" i="2" s="1"/>
  <c r="J92" i="2" s="1"/>
  <c r="K88" i="2"/>
  <c r="G89" i="2"/>
  <c r="H89" i="2" s="1"/>
  <c r="I89" i="2" s="1"/>
  <c r="J89" i="2" s="1"/>
  <c r="K89" i="2"/>
  <c r="G86" i="2"/>
  <c r="H86" i="2" s="1"/>
  <c r="I86" i="2" s="1"/>
  <c r="J86" i="2" s="1"/>
  <c r="G94" i="2"/>
  <c r="H94" i="2" s="1"/>
  <c r="I94" i="2" s="1"/>
  <c r="J94" i="2" s="1"/>
  <c r="G85" i="2"/>
  <c r="H85" i="2" s="1"/>
  <c r="I85" i="2" s="1"/>
  <c r="J85" i="2" s="1"/>
  <c r="K85" i="2"/>
  <c r="H91" i="2"/>
  <c r="I91" i="2" s="1"/>
  <c r="J91" i="2" s="1"/>
  <c r="G90" i="2"/>
  <c r="H90" i="2" s="1"/>
  <c r="I90" i="2" s="1"/>
  <c r="J90" i="2" s="1"/>
  <c r="K95" i="2"/>
  <c r="K87" i="2"/>
  <c r="G75" i="2"/>
  <c r="H75" i="2" s="1"/>
  <c r="I75" i="2" s="1"/>
  <c r="J75" i="2" s="1"/>
  <c r="G77" i="2"/>
  <c r="H77" i="2" s="1"/>
  <c r="I77" i="2" s="1"/>
  <c r="J77" i="2" s="1"/>
  <c r="K76" i="2"/>
  <c r="G63" i="2"/>
  <c r="H63" i="2" s="1"/>
  <c r="I63" i="2" s="1"/>
  <c r="J63" i="2" s="1"/>
  <c r="K69" i="2"/>
  <c r="H67" i="2"/>
  <c r="I67" i="2" s="1"/>
  <c r="J67" i="2" s="1"/>
  <c r="K65" i="2"/>
  <c r="K68" i="2"/>
  <c r="G66" i="2"/>
  <c r="H66" i="2" s="1"/>
  <c r="I66" i="2" s="1"/>
  <c r="J66" i="2" s="1"/>
  <c r="K64" i="2"/>
  <c r="G54" i="2"/>
  <c r="H54" i="2" s="1"/>
  <c r="I54" i="2" s="1"/>
  <c r="J54" i="2" s="1"/>
  <c r="G56" i="2"/>
  <c r="H56" i="2" s="1"/>
  <c r="I56" i="2" s="1"/>
  <c r="J56" i="2" s="1"/>
  <c r="H55" i="2"/>
  <c r="I55" i="2" s="1"/>
  <c r="J55" i="2" s="1"/>
  <c r="G47" i="2"/>
  <c r="H47" i="2" s="1"/>
  <c r="I47" i="2" s="1"/>
  <c r="J47" i="2" s="1"/>
  <c r="G48" i="2"/>
  <c r="H48" i="2" s="1"/>
  <c r="I48" i="2" s="1"/>
  <c r="J48" i="2" s="1"/>
  <c r="K48" i="2"/>
  <c r="K25" i="2"/>
  <c r="K27" i="2"/>
  <c r="K26" i="2"/>
  <c r="H28" i="2"/>
  <c r="I28" i="2" s="1"/>
  <c r="J28" i="2" s="1"/>
  <c r="K41" i="2"/>
  <c r="H39" i="2"/>
  <c r="I39" i="2" s="1"/>
  <c r="J39" i="2" s="1"/>
  <c r="K39" i="2"/>
  <c r="H36" i="2"/>
  <c r="K37" i="2"/>
  <c r="K40" i="2"/>
  <c r="G38" i="2"/>
  <c r="H38" i="2" s="1"/>
  <c r="I38" i="2" s="1"/>
  <c r="J38" i="2" s="1"/>
  <c r="K25" i="5"/>
  <c r="K56" i="5"/>
  <c r="G97" i="5"/>
  <c r="H97" i="5" s="1"/>
  <c r="I97" i="5" s="1"/>
  <c r="J97" i="5" s="1"/>
  <c r="K103" i="5"/>
  <c r="G98" i="5"/>
  <c r="H98" i="5" s="1"/>
  <c r="I98" i="5" s="1"/>
  <c r="J98" i="5" s="1"/>
  <c r="G101" i="5"/>
  <c r="H101" i="5" s="1"/>
  <c r="I101" i="5" s="1"/>
  <c r="J101" i="5" s="1"/>
  <c r="G104" i="5"/>
  <c r="H104" i="5" s="1"/>
  <c r="I104" i="5" s="1"/>
  <c r="J104" i="5" s="1"/>
  <c r="G99" i="5"/>
  <c r="H99" i="5" s="1"/>
  <c r="I99" i="5" s="1"/>
  <c r="J99" i="5" s="1"/>
  <c r="G102" i="5"/>
  <c r="H102" i="5" s="1"/>
  <c r="I102" i="5" s="1"/>
  <c r="J102" i="5" s="1"/>
  <c r="K100" i="5"/>
  <c r="G84" i="5"/>
  <c r="H84" i="5" s="1"/>
  <c r="I84" i="5" s="1"/>
  <c r="J84" i="5" s="1"/>
  <c r="K88" i="5"/>
  <c r="G90" i="5"/>
  <c r="H90" i="5" s="1"/>
  <c r="I90" i="5" s="1"/>
  <c r="J90" i="5" s="1"/>
  <c r="G86" i="5"/>
  <c r="H86" i="5" s="1"/>
  <c r="I86" i="5" s="1"/>
  <c r="J86" i="5" s="1"/>
  <c r="K85" i="5"/>
  <c r="K87" i="5"/>
  <c r="K89" i="5"/>
  <c r="G72" i="5"/>
  <c r="H72" i="5" s="1"/>
  <c r="I72" i="5" s="1"/>
  <c r="J72" i="5" s="1"/>
  <c r="K76" i="5"/>
  <c r="G78" i="5"/>
  <c r="H78" i="5" s="1"/>
  <c r="I78" i="5" s="1"/>
  <c r="J78" i="5" s="1"/>
  <c r="G74" i="5"/>
  <c r="H74" i="5" s="1"/>
  <c r="I74" i="5" s="1"/>
  <c r="J74" i="5" s="1"/>
  <c r="K73" i="5"/>
  <c r="K75" i="5"/>
  <c r="K77" i="5"/>
  <c r="G66" i="5"/>
  <c r="H66" i="5" s="1"/>
  <c r="I66" i="5" s="1"/>
  <c r="J66" i="5" s="1"/>
  <c r="G57" i="5"/>
  <c r="H57" i="5" s="1"/>
  <c r="I57" i="5" s="1"/>
  <c r="J57" i="5" s="1"/>
  <c r="H60" i="5"/>
  <c r="I60" i="5" s="1"/>
  <c r="J60" i="5" s="1"/>
  <c r="K58" i="5"/>
  <c r="H59" i="5"/>
  <c r="I59" i="5" s="1"/>
  <c r="J59" i="5" s="1"/>
  <c r="G47" i="5"/>
  <c r="H47" i="5" s="1"/>
  <c r="I47" i="5" s="1"/>
  <c r="J47" i="5" s="1"/>
  <c r="K49" i="5"/>
  <c r="K48" i="5"/>
  <c r="G34" i="5"/>
  <c r="H34" i="5" s="1"/>
  <c r="I34" i="5" s="1"/>
  <c r="J34" i="5" s="1"/>
  <c r="K40" i="5"/>
  <c r="K35" i="5"/>
  <c r="K39" i="5"/>
  <c r="H38" i="5"/>
  <c r="I38" i="5" s="1"/>
  <c r="J38" i="5" s="1"/>
  <c r="H37" i="5"/>
  <c r="I37" i="5" s="1"/>
  <c r="J37" i="5" s="1"/>
  <c r="K36" i="5"/>
  <c r="K26" i="5"/>
  <c r="K27" i="5"/>
  <c r="G111" i="1"/>
  <c r="H111" i="1" s="1"/>
  <c r="I111" i="1" s="1"/>
  <c r="J111" i="1" s="1"/>
  <c r="G115" i="1"/>
  <c r="H115" i="1" s="1"/>
  <c r="I115" i="1" s="1"/>
  <c r="J115" i="1" s="1"/>
  <c r="K116" i="1"/>
  <c r="H118" i="1"/>
  <c r="I118" i="1" s="1"/>
  <c r="J118" i="1" s="1"/>
  <c r="G123" i="1"/>
  <c r="H123" i="1" s="1"/>
  <c r="I123" i="1" s="1"/>
  <c r="J123" i="1" s="1"/>
  <c r="K117" i="1"/>
  <c r="G121" i="1"/>
  <c r="H121" i="1" s="1"/>
  <c r="I121" i="1" s="1"/>
  <c r="J121" i="1" s="1"/>
  <c r="G120" i="1"/>
  <c r="H120" i="1" s="1"/>
  <c r="I120" i="1" s="1"/>
  <c r="J120" i="1" s="1"/>
  <c r="G113" i="1"/>
  <c r="H113" i="1" s="1"/>
  <c r="I113" i="1" s="1"/>
  <c r="J113" i="1" s="1"/>
  <c r="G112" i="1"/>
  <c r="H112" i="1" s="1"/>
  <c r="I112" i="1" s="1"/>
  <c r="J112" i="1" s="1"/>
  <c r="K122" i="1"/>
  <c r="K114" i="1"/>
  <c r="K101" i="1"/>
  <c r="K104" i="1"/>
  <c r="H103" i="1"/>
  <c r="I103" i="1" s="1"/>
  <c r="J103" i="1" s="1"/>
  <c r="G102" i="1"/>
  <c r="H102" i="1" s="1"/>
  <c r="I102" i="1" s="1"/>
  <c r="J102" i="1" s="1"/>
  <c r="G85" i="1"/>
  <c r="H85" i="1" s="1"/>
  <c r="I85" i="1" s="1"/>
  <c r="J85" i="1" s="1"/>
  <c r="K89" i="1"/>
  <c r="G95" i="1"/>
  <c r="H95" i="1" s="1"/>
  <c r="I95" i="1" s="1"/>
  <c r="J95" i="1" s="1"/>
  <c r="G91" i="1"/>
  <c r="H91" i="1" s="1"/>
  <c r="I91" i="1" s="1"/>
  <c r="J91" i="1" s="1"/>
  <c r="G94" i="1"/>
  <c r="H94" i="1" s="1"/>
  <c r="I94" i="1" s="1"/>
  <c r="J94" i="1" s="1"/>
  <c r="K94" i="1"/>
  <c r="G87" i="1"/>
  <c r="H87" i="1" s="1"/>
  <c r="I87" i="1" s="1"/>
  <c r="J87" i="1" s="1"/>
  <c r="I93" i="1"/>
  <c r="J93" i="1" s="1"/>
  <c r="K90" i="1"/>
  <c r="G86" i="1"/>
  <c r="H86" i="1" s="1"/>
  <c r="I86" i="1" s="1"/>
  <c r="J86" i="1" s="1"/>
  <c r="G92" i="1"/>
  <c r="H92" i="1" s="1"/>
  <c r="I92" i="1" s="1"/>
  <c r="J92" i="1" s="1"/>
  <c r="K88" i="1"/>
  <c r="H79" i="1"/>
  <c r="I79" i="1" s="1"/>
  <c r="J79" i="1" s="1"/>
  <c r="H77" i="1"/>
  <c r="I77" i="1" s="1"/>
  <c r="J77" i="1" s="1"/>
  <c r="K77" i="1" s="1"/>
  <c r="K78" i="1"/>
  <c r="G70" i="1"/>
  <c r="H70" i="1" s="1"/>
  <c r="I70" i="1" s="1"/>
  <c r="J70" i="1" s="1"/>
  <c r="G62" i="1"/>
  <c r="H62" i="1" s="1"/>
  <c r="I62" i="1" s="1"/>
  <c r="J62" i="1" s="1"/>
  <c r="G63" i="1"/>
  <c r="H63" i="1" s="1"/>
  <c r="I63" i="1" s="1"/>
  <c r="J63" i="1" s="1"/>
  <c r="G49" i="1"/>
  <c r="H49" i="1" s="1"/>
  <c r="I49" i="1" s="1"/>
  <c r="J49" i="1" s="1"/>
  <c r="G50" i="1"/>
  <c r="H50" i="1" s="1"/>
  <c r="I50" i="1" s="1"/>
  <c r="J50" i="1" s="1"/>
  <c r="K53" i="1"/>
  <c r="K52" i="1"/>
  <c r="I56" i="1"/>
  <c r="J56" i="1" s="1"/>
  <c r="K54" i="1"/>
  <c r="G54" i="1"/>
  <c r="H54" i="1" s="1"/>
  <c r="I54" i="1" s="1"/>
  <c r="J54" i="1" s="1"/>
  <c r="G55" i="1"/>
  <c r="H55" i="1" s="1"/>
  <c r="I55" i="1" s="1"/>
  <c r="J55" i="1" s="1"/>
  <c r="K51" i="1"/>
  <c r="K40" i="1"/>
  <c r="I40" i="1"/>
  <c r="J40" i="1" s="1"/>
  <c r="K42" i="1"/>
  <c r="G43" i="1"/>
  <c r="H43" i="1" s="1"/>
  <c r="I43" i="1" s="1"/>
  <c r="J43" i="1" s="1"/>
  <c r="K41" i="1"/>
  <c r="K25" i="1"/>
  <c r="K27" i="1"/>
  <c r="K31" i="1"/>
  <c r="K26" i="1"/>
  <c r="K30" i="1"/>
  <c r="H29" i="1"/>
  <c r="I29" i="1" s="1"/>
  <c r="J29" i="1" s="1"/>
  <c r="H28" i="1"/>
  <c r="I28" i="1" s="1"/>
  <c r="J28" i="1" s="1"/>
  <c r="H33" i="1"/>
  <c r="I33" i="1" s="1"/>
  <c r="J33" i="1" s="1"/>
  <c r="H32" i="1"/>
  <c r="I32" i="1" s="1"/>
  <c r="J32" i="1" s="1"/>
  <c r="E117" i="6"/>
  <c r="F84" i="6"/>
  <c r="F65" i="6"/>
  <c r="G84" i="6"/>
  <c r="E109" i="4"/>
  <c r="F32" i="4"/>
  <c r="F82" i="4"/>
  <c r="E82" i="4"/>
  <c r="E113" i="3"/>
  <c r="F100" i="3"/>
  <c r="G100" i="3"/>
  <c r="I88" i="3"/>
  <c r="F80" i="3"/>
  <c r="E80" i="3"/>
  <c r="E96" i="2"/>
  <c r="F96" i="2"/>
  <c r="E41" i="5"/>
  <c r="D96" i="1"/>
  <c r="C96" i="1"/>
  <c r="K57" i="6" l="1"/>
  <c r="K115" i="6"/>
  <c r="K111" i="6"/>
  <c r="K107" i="6"/>
  <c r="K108" i="6"/>
  <c r="K109" i="6"/>
  <c r="K116" i="6"/>
  <c r="K114" i="6"/>
  <c r="K113" i="6"/>
  <c r="K112" i="6"/>
  <c r="I101" i="6"/>
  <c r="J97" i="6"/>
  <c r="J101" i="6" s="1"/>
  <c r="K99" i="6"/>
  <c r="K91" i="6"/>
  <c r="K82" i="6"/>
  <c r="K83" i="6"/>
  <c r="K72" i="6"/>
  <c r="K70" i="6"/>
  <c r="K71" i="6"/>
  <c r="K49" i="6"/>
  <c r="K48" i="6"/>
  <c r="K53" i="6"/>
  <c r="K60" i="6"/>
  <c r="K45" i="6"/>
  <c r="K56" i="6"/>
  <c r="K64" i="6"/>
  <c r="K52" i="6"/>
  <c r="K44" i="6"/>
  <c r="K29" i="6"/>
  <c r="K30" i="6"/>
  <c r="K25" i="6"/>
  <c r="K34" i="6"/>
  <c r="K33" i="6"/>
  <c r="K90" i="4"/>
  <c r="K81" i="4"/>
  <c r="K101" i="4"/>
  <c r="K103" i="4"/>
  <c r="K89" i="4"/>
  <c r="K96" i="4"/>
  <c r="K95" i="4"/>
  <c r="K94" i="4"/>
  <c r="K102" i="4"/>
  <c r="K104" i="4"/>
  <c r="K97" i="4"/>
  <c r="K105" i="4"/>
  <c r="K79" i="4"/>
  <c r="K74" i="4"/>
  <c r="K76" i="4"/>
  <c r="K75" i="4"/>
  <c r="K65" i="4"/>
  <c r="K61" i="4"/>
  <c r="K64" i="4"/>
  <c r="K66" i="4"/>
  <c r="K62" i="4"/>
  <c r="K59" i="4"/>
  <c r="K58" i="4"/>
  <c r="K47" i="4"/>
  <c r="K44" i="4"/>
  <c r="K45" i="4"/>
  <c r="K48" i="4"/>
  <c r="K40" i="4"/>
  <c r="K41" i="4"/>
  <c r="K49" i="4"/>
  <c r="K25" i="4"/>
  <c r="K28" i="4"/>
  <c r="K72" i="3"/>
  <c r="K107" i="3"/>
  <c r="K86" i="3"/>
  <c r="K88" i="3" s="1"/>
  <c r="K61" i="3"/>
  <c r="I47" i="3"/>
  <c r="K28" i="3"/>
  <c r="K59" i="3"/>
  <c r="K52" i="3"/>
  <c r="K53" i="3"/>
  <c r="K108" i="3"/>
  <c r="K111" i="3"/>
  <c r="K110" i="3"/>
  <c r="K94" i="3"/>
  <c r="K98" i="3"/>
  <c r="K69" i="3"/>
  <c r="K77" i="3"/>
  <c r="K67" i="3"/>
  <c r="K73" i="3"/>
  <c r="K74" i="3"/>
  <c r="K76" i="3"/>
  <c r="K57" i="3"/>
  <c r="K60" i="3"/>
  <c r="K54" i="3"/>
  <c r="K46" i="3"/>
  <c r="K47" i="3" s="1"/>
  <c r="K37" i="3"/>
  <c r="K25" i="3"/>
  <c r="K32" i="3"/>
  <c r="G40" i="3"/>
  <c r="K29" i="3"/>
  <c r="K36" i="3"/>
  <c r="K63" i="2"/>
  <c r="J84" i="2"/>
  <c r="I96" i="2"/>
  <c r="K92" i="2"/>
  <c r="K93" i="2"/>
  <c r="K94" i="2"/>
  <c r="K91" i="2"/>
  <c r="K90" i="2"/>
  <c r="K86" i="2"/>
  <c r="K75" i="2"/>
  <c r="K77" i="2"/>
  <c r="K67" i="2"/>
  <c r="K66" i="2"/>
  <c r="K54" i="2"/>
  <c r="K55" i="2"/>
  <c r="K56" i="2"/>
  <c r="J49" i="2"/>
  <c r="K47" i="2"/>
  <c r="K49" i="2" s="1"/>
  <c r="K28" i="2"/>
  <c r="G42" i="2"/>
  <c r="I36" i="2"/>
  <c r="H42" i="2"/>
  <c r="K38" i="2"/>
  <c r="K34" i="5"/>
  <c r="K57" i="5"/>
  <c r="K84" i="5"/>
  <c r="K38" i="5"/>
  <c r="K97" i="5"/>
  <c r="K86" i="5"/>
  <c r="K98" i="5"/>
  <c r="K102" i="5"/>
  <c r="K99" i="5"/>
  <c r="K104" i="5"/>
  <c r="K101" i="5"/>
  <c r="K90" i="5"/>
  <c r="K72" i="5"/>
  <c r="K74" i="5"/>
  <c r="K78" i="5"/>
  <c r="K66" i="5"/>
  <c r="K59" i="5"/>
  <c r="K60" i="5"/>
  <c r="K47" i="5"/>
  <c r="K37" i="5"/>
  <c r="K33" i="1"/>
  <c r="K49" i="1"/>
  <c r="K62" i="1"/>
  <c r="K55" i="1"/>
  <c r="K102" i="1"/>
  <c r="K111" i="1"/>
  <c r="K115" i="1"/>
  <c r="K118" i="1"/>
  <c r="K113" i="1"/>
  <c r="K123" i="1"/>
  <c r="K120" i="1"/>
  <c r="K121" i="1"/>
  <c r="K112" i="1"/>
  <c r="K103" i="1"/>
  <c r="K95" i="1"/>
  <c r="K85" i="1"/>
  <c r="K86" i="1"/>
  <c r="K91" i="1"/>
  <c r="K93" i="1"/>
  <c r="K87" i="1"/>
  <c r="K92" i="1"/>
  <c r="K79" i="1"/>
  <c r="K70" i="1"/>
  <c r="K63" i="1"/>
  <c r="K56" i="1"/>
  <c r="K50" i="1"/>
  <c r="K43" i="1"/>
  <c r="K32" i="1"/>
  <c r="K28" i="1"/>
  <c r="K29" i="1"/>
  <c r="K34" i="1" s="1"/>
  <c r="F117" i="6"/>
  <c r="H84" i="6"/>
  <c r="G65" i="6"/>
  <c r="H35" i="6"/>
  <c r="I35" i="6"/>
  <c r="J35" i="6"/>
  <c r="F109" i="4"/>
  <c r="G82" i="4"/>
  <c r="H69" i="4"/>
  <c r="G32" i="4"/>
  <c r="F113" i="3"/>
  <c r="H100" i="3"/>
  <c r="G80" i="3"/>
  <c r="I62" i="3"/>
  <c r="H40" i="3"/>
  <c r="J40" i="3"/>
  <c r="I40" i="3"/>
  <c r="H96" i="2"/>
  <c r="G96" i="2"/>
  <c r="J70" i="2"/>
  <c r="I70" i="2"/>
  <c r="H29" i="2"/>
  <c r="J29" i="2"/>
  <c r="I29" i="2"/>
  <c r="G61" i="5"/>
  <c r="F50" i="5"/>
  <c r="F61" i="5"/>
  <c r="H50" i="5"/>
  <c r="G50" i="5"/>
  <c r="F41" i="5"/>
  <c r="F28" i="5"/>
  <c r="G28" i="5"/>
  <c r="H105" i="1"/>
  <c r="G105" i="1"/>
  <c r="I52" i="4"/>
  <c r="I57" i="2"/>
  <c r="J57" i="2"/>
  <c r="I49" i="2"/>
  <c r="F96" i="1"/>
  <c r="E96" i="1"/>
  <c r="K97" i="6" l="1"/>
  <c r="K101" i="6" s="1"/>
  <c r="J96" i="2"/>
  <c r="K84" i="2"/>
  <c r="K96" i="2" s="1"/>
  <c r="K70" i="2"/>
  <c r="I42" i="2"/>
  <c r="J36" i="2"/>
  <c r="J42" i="2" s="1"/>
  <c r="K96" i="1"/>
  <c r="G117" i="6"/>
  <c r="I84" i="6"/>
  <c r="J84" i="6"/>
  <c r="H65" i="6"/>
  <c r="K35" i="6"/>
  <c r="G109" i="4"/>
  <c r="H82" i="4"/>
  <c r="I69" i="4"/>
  <c r="J69" i="4"/>
  <c r="H32" i="4"/>
  <c r="J62" i="3"/>
  <c r="K40" i="3"/>
  <c r="K62" i="3"/>
  <c r="G113" i="3"/>
  <c r="J100" i="3"/>
  <c r="I100" i="3"/>
  <c r="H80" i="3"/>
  <c r="K57" i="2"/>
  <c r="K29" i="2"/>
  <c r="I91" i="5"/>
  <c r="I67" i="5"/>
  <c r="J67" i="5"/>
  <c r="I50" i="5"/>
  <c r="G41" i="5"/>
  <c r="H41" i="5"/>
  <c r="H28" i="5"/>
  <c r="I28" i="5"/>
  <c r="I105" i="1"/>
  <c r="J105" i="1"/>
  <c r="J34" i="1"/>
  <c r="I34" i="1"/>
  <c r="J44" i="1"/>
  <c r="J52" i="4"/>
  <c r="I79" i="5"/>
  <c r="J79" i="5"/>
  <c r="G96" i="1"/>
  <c r="K36" i="2" l="1"/>
  <c r="K42" i="2" s="1"/>
  <c r="H61" i="5"/>
  <c r="H117" i="6"/>
  <c r="K84" i="6"/>
  <c r="J65" i="6"/>
  <c r="I65" i="6"/>
  <c r="K69" i="4"/>
  <c r="H109" i="4"/>
  <c r="I82" i="4"/>
  <c r="I32" i="4"/>
  <c r="H113" i="3"/>
  <c r="K100" i="3"/>
  <c r="I80" i="3"/>
  <c r="K67" i="5"/>
  <c r="K91" i="5"/>
  <c r="J91" i="5"/>
  <c r="I61" i="5"/>
  <c r="J50" i="5"/>
  <c r="K50" i="5"/>
  <c r="I41" i="5"/>
  <c r="J41" i="5"/>
  <c r="J28" i="5"/>
  <c r="K28" i="5"/>
  <c r="K105" i="1"/>
  <c r="J64" i="1"/>
  <c r="K64" i="1"/>
  <c r="I64" i="1"/>
  <c r="I44" i="1"/>
  <c r="K79" i="5"/>
  <c r="H96" i="1"/>
  <c r="D91" i="5"/>
  <c r="C91" i="5"/>
  <c r="D79" i="5"/>
  <c r="C79" i="5"/>
  <c r="E61" i="5"/>
  <c r="C61" i="5"/>
  <c r="E88" i="3"/>
  <c r="E42" i="2"/>
  <c r="E28" i="5"/>
  <c r="F71" i="1"/>
  <c r="E34" i="1"/>
  <c r="E80" i="1"/>
  <c r="E71" i="1"/>
  <c r="E44" i="1"/>
  <c r="C44" i="1"/>
  <c r="I117" i="6" l="1"/>
  <c r="E101" i="6"/>
  <c r="E77" i="6"/>
  <c r="K65" i="6"/>
  <c r="J32" i="4"/>
  <c r="K32" i="4"/>
  <c r="J109" i="4"/>
  <c r="I109" i="4"/>
  <c r="J82" i="4"/>
  <c r="K82" i="4"/>
  <c r="I113" i="3"/>
  <c r="J113" i="3"/>
  <c r="J80" i="3"/>
  <c r="K80" i="3"/>
  <c r="E78" i="2"/>
  <c r="J61" i="5"/>
  <c r="K61" i="5"/>
  <c r="K41" i="5"/>
  <c r="E124" i="1"/>
  <c r="J96" i="1"/>
  <c r="I96" i="1"/>
  <c r="F91" i="5"/>
  <c r="E91" i="5"/>
  <c r="F79" i="5"/>
  <c r="E79" i="5"/>
  <c r="F70" i="2"/>
  <c r="G35" i="6"/>
  <c r="F80" i="1"/>
  <c r="G92" i="6" l="1"/>
  <c r="J117" i="6"/>
  <c r="K117" i="6"/>
  <c r="F101" i="6"/>
  <c r="I92" i="6"/>
  <c r="F77" i="6"/>
  <c r="K109" i="4"/>
  <c r="K113" i="3"/>
  <c r="F78" i="2"/>
  <c r="I105" i="5"/>
  <c r="G80" i="1"/>
  <c r="F124" i="1"/>
  <c r="I80" i="1"/>
  <c r="G91" i="5"/>
  <c r="H91" i="5"/>
  <c r="H79" i="5"/>
  <c r="G79" i="5"/>
  <c r="K52" i="4"/>
  <c r="H92" i="6"/>
  <c r="H57" i="2"/>
  <c r="K44" i="1"/>
  <c r="H80" i="1"/>
  <c r="J92" i="6" l="1"/>
  <c r="H112" i="4"/>
  <c r="G101" i="6"/>
  <c r="K92" i="6"/>
  <c r="G77" i="6"/>
  <c r="G78" i="2"/>
  <c r="J105" i="5"/>
  <c r="K105" i="5"/>
  <c r="G124" i="1"/>
  <c r="J57" i="1"/>
  <c r="I57" i="1"/>
  <c r="J80" i="1"/>
  <c r="K80" i="1"/>
  <c r="I71" i="1"/>
  <c r="J71" i="1"/>
  <c r="C65" i="6"/>
  <c r="C82" i="4"/>
  <c r="D69" i="4"/>
  <c r="H101" i="6" l="1"/>
  <c r="H77" i="6"/>
  <c r="H78" i="2"/>
  <c r="H124" i="1"/>
  <c r="K71" i="1"/>
  <c r="K57" i="1"/>
  <c r="D117" i="6"/>
  <c r="C117" i="6"/>
  <c r="D101" i="6"/>
  <c r="C101" i="6"/>
  <c r="D92" i="6"/>
  <c r="C92" i="6"/>
  <c r="C84" i="6"/>
  <c r="D84" i="6"/>
  <c r="D77" i="6"/>
  <c r="C77" i="6"/>
  <c r="C35" i="6"/>
  <c r="E35" i="6"/>
  <c r="D109" i="4"/>
  <c r="C109" i="4"/>
  <c r="D82" i="4"/>
  <c r="C52" i="4"/>
  <c r="E52" i="4"/>
  <c r="C32" i="4"/>
  <c r="C100" i="3"/>
  <c r="E100" i="3"/>
  <c r="C80" i="3"/>
  <c r="D62" i="3"/>
  <c r="F47" i="3"/>
  <c r="E47" i="3"/>
  <c r="C40" i="3"/>
  <c r="E40" i="3"/>
  <c r="D78" i="2"/>
  <c r="E70" i="2"/>
  <c r="D57" i="2"/>
  <c r="D49" i="2"/>
  <c r="E29" i="2"/>
  <c r="D105" i="5"/>
  <c r="D67" i="5"/>
  <c r="E67" i="5"/>
  <c r="E50" i="5"/>
  <c r="D124" i="1"/>
  <c r="D105" i="1"/>
  <c r="D64" i="1"/>
  <c r="D57" i="1"/>
  <c r="C88" i="3"/>
  <c r="I77" i="6" l="1"/>
  <c r="J78" i="2"/>
  <c r="I78" i="2"/>
  <c r="I124" i="1"/>
  <c r="F44" i="1"/>
  <c r="F34" i="1"/>
  <c r="E92" i="6"/>
  <c r="E57" i="1"/>
  <c r="F69" i="4"/>
  <c r="E69" i="4"/>
  <c r="E57" i="2"/>
  <c r="E49" i="2"/>
  <c r="F35" i="6"/>
  <c r="F52" i="4"/>
  <c r="F88" i="3"/>
  <c r="G70" i="2"/>
  <c r="F29" i="2"/>
  <c r="G29" i="2"/>
  <c r="F105" i="5"/>
  <c r="E105" i="5"/>
  <c r="H71" i="1"/>
  <c r="G71" i="1"/>
  <c r="E62" i="3"/>
  <c r="F62" i="3"/>
  <c r="F40" i="3"/>
  <c r="F64" i="1"/>
  <c r="E64" i="1"/>
  <c r="C69" i="4"/>
  <c r="C62" i="3"/>
  <c r="C50" i="5"/>
  <c r="C105" i="1"/>
  <c r="C71" i="1"/>
  <c r="C96" i="2"/>
  <c r="D96" i="2"/>
  <c r="C64" i="1"/>
  <c r="C57" i="1"/>
  <c r="C105" i="5"/>
  <c r="C67" i="5"/>
  <c r="C28" i="5"/>
  <c r="C41" i="5"/>
  <c r="C49" i="2"/>
  <c r="C57" i="2"/>
  <c r="J77" i="6" l="1"/>
  <c r="K77" i="6"/>
  <c r="H119" i="6" s="1"/>
  <c r="K78" i="2"/>
  <c r="H99" i="2" s="1"/>
  <c r="J124" i="1"/>
  <c r="K124" i="1"/>
  <c r="G69" i="4"/>
  <c r="G44" i="1"/>
  <c r="H34" i="1"/>
  <c r="G34" i="1"/>
  <c r="F92" i="6"/>
  <c r="H70" i="2"/>
  <c r="F49" i="2"/>
  <c r="F57" i="2"/>
  <c r="F67" i="5"/>
  <c r="G105" i="5"/>
  <c r="H105" i="5"/>
  <c r="F57" i="1"/>
  <c r="F105" i="1"/>
  <c r="E105" i="1"/>
  <c r="G52" i="4"/>
  <c r="G62" i="3"/>
  <c r="H62" i="3"/>
  <c r="H88" i="3"/>
  <c r="G88" i="3"/>
  <c r="H47" i="3"/>
  <c r="G47" i="3"/>
  <c r="G64" i="1"/>
  <c r="H44" i="1" l="1"/>
  <c r="H49" i="2"/>
  <c r="G49" i="2"/>
  <c r="G57" i="2"/>
  <c r="G67" i="5"/>
  <c r="G57" i="1"/>
  <c r="H57" i="1"/>
  <c r="H52" i="4"/>
  <c r="H64" i="1"/>
  <c r="H67" i="5" l="1"/>
  <c r="C78" i="2"/>
  <c r="C124" i="1" l="1"/>
  <c r="C47" i="3" l="1"/>
  <c r="C70" i="2" l="1"/>
  <c r="C80" i="1" l="1"/>
  <c r="C34" i="1" l="1"/>
  <c r="C42" i="2" l="1"/>
  <c r="C29" i="2"/>
</calcChain>
</file>

<file path=xl/sharedStrings.xml><?xml version="1.0" encoding="utf-8"?>
<sst xmlns="http://schemas.openxmlformats.org/spreadsheetml/2006/main" count="1125" uniqueCount="273">
  <si>
    <t>SARS RFP NUMBER:</t>
  </si>
  <si>
    <t>SARS RFP NAME:</t>
  </si>
  <si>
    <t>Bidder's Name</t>
  </si>
  <si>
    <t>Office and Building Name</t>
  </si>
  <si>
    <t>Leased area m²</t>
  </si>
  <si>
    <t xml:space="preserve">Price per month (incl. VAT) </t>
  </si>
  <si>
    <t>Brooklyn Office (Le Hae La SARS)</t>
  </si>
  <si>
    <t>Brooklyn Office (VDU)</t>
  </si>
  <si>
    <t>Brooklyn Office (Veale Street)</t>
  </si>
  <si>
    <t>Brooklyn Office (Khanyisa)</t>
  </si>
  <si>
    <t>TOTAL</t>
  </si>
  <si>
    <t>Gauteng North</t>
  </si>
  <si>
    <t>Pretoria (Doornkloof Office Park)</t>
  </si>
  <si>
    <t>Pretoria (Ashlea Gardens)</t>
  </si>
  <si>
    <t>Pretoria (Main Building )</t>
  </si>
  <si>
    <t>Pretoria (Prospect House)</t>
  </si>
  <si>
    <t>Pretoria (Customs House )</t>
  </si>
  <si>
    <t>Pretoria (Iscor Warehouse)</t>
  </si>
  <si>
    <t>Pretoria (Silverton Warehouse)</t>
  </si>
  <si>
    <t>Annual  Escalation</t>
  </si>
  <si>
    <t>Year 2</t>
  </si>
  <si>
    <t>Year 3</t>
  </si>
  <si>
    <t>Percentage increase</t>
  </si>
  <si>
    <t>Item Description</t>
  </si>
  <si>
    <t>Quantity</t>
  </si>
  <si>
    <t xml:space="preserve">Unit Price (incl. VAT) </t>
  </si>
  <si>
    <t xml:space="preserve">Price per month (incl VAT) </t>
  </si>
  <si>
    <t>Gauteng South</t>
  </si>
  <si>
    <t>Alberton (Alberton Campus)</t>
  </si>
  <si>
    <t>Kempton Park (ORTIA International Airport)</t>
  </si>
  <si>
    <t>Boksburg (Branch Office)</t>
  </si>
  <si>
    <t>Edenvale (Branch Office)</t>
  </si>
  <si>
    <t>Nigel (Branch Office)</t>
  </si>
  <si>
    <t>Vereeniging (Branch Office)</t>
  </si>
  <si>
    <t>Springs (Branch Office)</t>
  </si>
  <si>
    <t>Kempton Park (Detector Dog Unit)</t>
  </si>
  <si>
    <t>Free State</t>
  </si>
  <si>
    <t>Bloemfontein (Central Government Building)</t>
  </si>
  <si>
    <t>Ladybrand (Detector Dog Unit)</t>
  </si>
  <si>
    <t>Kroonstad (Branch Office)</t>
  </si>
  <si>
    <t>Welkom (Branch Office)</t>
  </si>
  <si>
    <t>Bethlehem (Branch Office)</t>
  </si>
  <si>
    <t>Ladybrand (13 A Joubert Street)</t>
  </si>
  <si>
    <t>Ficksburg (5 Rondedraai Circle)</t>
  </si>
  <si>
    <t>Ficksburg (10 Rondedraai Circle)</t>
  </si>
  <si>
    <t>Ficksburg (8 Generaal Circle)</t>
  </si>
  <si>
    <t>Ficksburg (9 Generaal Circle)</t>
  </si>
  <si>
    <t>Fouriesburg (13 Steyn Street)</t>
  </si>
  <si>
    <t>Fouriesburg (24 Fourie Street)</t>
  </si>
  <si>
    <t>Fouriesburg  (30 Fourie Street)</t>
  </si>
  <si>
    <t>Ladybrand (Sandstone cove, 2 Willem Mathee Street)</t>
  </si>
  <si>
    <t>Ladybrand (10 Van Gorkum)</t>
  </si>
  <si>
    <t>Ladybrand (Cosmos flats, 1 Vyfde Street)</t>
  </si>
  <si>
    <t>Ladybrand (43 Voortrekker Street)</t>
  </si>
  <si>
    <t>Ladybrand (22 Villa Pietruccci Flats, Botha Street,)</t>
  </si>
  <si>
    <t>Price per month (incl VAT)</t>
  </si>
  <si>
    <t>North West</t>
  </si>
  <si>
    <t>Mmabatho (Branch Office)</t>
  </si>
  <si>
    <t>Rustenburg (Branch Office)</t>
  </si>
  <si>
    <t>Klerksdorp (Branch Office)</t>
  </si>
  <si>
    <t>Mpumalanga</t>
  </si>
  <si>
    <t>Standerton (Branch Office)</t>
  </si>
  <si>
    <t>Lebombo Border Post (Lebombo detector dog unit)</t>
  </si>
  <si>
    <t>Limpopo</t>
  </si>
  <si>
    <t>Polokwane (Branch Office)</t>
  </si>
  <si>
    <t>Musina (Musina Customs Warehouse)</t>
  </si>
  <si>
    <t>Lebowakgomo (Branch Office)</t>
  </si>
  <si>
    <t>Giyani (Branch Office)</t>
  </si>
  <si>
    <t>Sibasa/Thohoyandou (Branch Office)</t>
  </si>
  <si>
    <t>Western Cape</t>
  </si>
  <si>
    <t>Cape Town (Project 166)</t>
  </si>
  <si>
    <t>Cape Town (Lower Long Branch Office)</t>
  </si>
  <si>
    <t>Mitchells Plain (Mitchells Plain Branch Office)</t>
  </si>
  <si>
    <t>Bellville (Sable Centre)</t>
  </si>
  <si>
    <t>Cape Town (Cape Town Scanner Site)</t>
  </si>
  <si>
    <t>Mossel Bay (Branch Office</t>
  </si>
  <si>
    <t>Beaufort West (Branch Office)</t>
  </si>
  <si>
    <t>Oudtshoorn (Branch Office)</t>
  </si>
  <si>
    <t>Cape Town Harbour (Cape Town State Warehouse)</t>
  </si>
  <si>
    <t>Saldanha (Port of Saldanha)</t>
  </si>
  <si>
    <t>Worcester (Branch Office)</t>
  </si>
  <si>
    <t>Stellenbosch (Branch Office)</t>
  </si>
  <si>
    <t>Epping (Cape Mail)</t>
  </si>
  <si>
    <t>Robertson</t>
  </si>
  <si>
    <t>Cape Town (Passenger arrivals CIA)</t>
  </si>
  <si>
    <t>Upington (Anchorley TPS &amp; Customs)</t>
  </si>
  <si>
    <t>Upington (Station Building)</t>
  </si>
  <si>
    <t>Nakop  - Dwellings Accommodation rooms (20 single units)</t>
  </si>
  <si>
    <t>Nakop  - (Park Homes Park homes x 3)</t>
  </si>
  <si>
    <t>Vioolsdrift - Accommodation rooms (31 single units)</t>
  </si>
  <si>
    <t>Vioolsdrift - Park homes x 3 ( 2 bedroom units)</t>
  </si>
  <si>
    <t>Vioolsdrift - Park homes x 4 ( 3 bedroom units)</t>
  </si>
  <si>
    <t>Alexander Bay (Park Homes)</t>
  </si>
  <si>
    <t>Alexander Bay (Park Homes + storage)</t>
  </si>
  <si>
    <t>Gauteng Central</t>
  </si>
  <si>
    <t>Randburg (Branch Office)</t>
  </si>
  <si>
    <t>Rissik Street (Branch Office)</t>
  </si>
  <si>
    <t>Soweto Bara (Branch Office)</t>
  </si>
  <si>
    <t>Roodepoort (Branch Office)</t>
  </si>
  <si>
    <t>Krugersdorp (Branch Office)</t>
  </si>
  <si>
    <t>Lanseria (Lanseria International Airport)</t>
  </si>
  <si>
    <t>Kwazulu Natal</t>
  </si>
  <si>
    <t>Durban (Trescon Building)</t>
  </si>
  <si>
    <t>Pinetown (Branch Office)</t>
  </si>
  <si>
    <t>Pietermaritzburg (Branch Office)</t>
  </si>
  <si>
    <t>Newcastle (Branch Office)</t>
  </si>
  <si>
    <t>Durban (King Shaka International)</t>
  </si>
  <si>
    <t>Umhlanga (Branch Office)</t>
  </si>
  <si>
    <t>Port Shepstone (Branch Office)</t>
  </si>
  <si>
    <t>Richards Bay(Richards Bay Customs)</t>
  </si>
  <si>
    <t>Richards Bay (Richards Bay TPS)</t>
  </si>
  <si>
    <t>Durban (New Pier Scanner Unit)</t>
  </si>
  <si>
    <t>Durban (Albany House)</t>
  </si>
  <si>
    <t>Durban (New Pier States Warehouse)</t>
  </si>
  <si>
    <t>Westville Detector Dog Unit</t>
  </si>
  <si>
    <t>Sanlam Building</t>
  </si>
  <si>
    <t>Mthatha</t>
  </si>
  <si>
    <t>Waverley Building</t>
  </si>
  <si>
    <t>Eastern Cape</t>
  </si>
  <si>
    <t>George - Branch Office</t>
  </si>
  <si>
    <t>Bloemfontein (Zastron Building)</t>
  </si>
  <si>
    <t>Total Year 1 (incl. VAT)</t>
  </si>
  <si>
    <t>Total Year 2 (incl. VAT)</t>
  </si>
  <si>
    <t>Total Year 3 (incl. VAT)</t>
  </si>
  <si>
    <t xml:space="preserve">TOTAL </t>
  </si>
  <si>
    <t>Bidders must carefully read the NOTES before completing the Price Template</t>
  </si>
  <si>
    <t>Signatures:</t>
  </si>
  <si>
    <t>Air port Levies</t>
  </si>
  <si>
    <t>Total (incl. VAT)</t>
  </si>
  <si>
    <t>Head Office &amp; Gauteng North</t>
  </si>
  <si>
    <t>Total Cost
Monthly (Incl Vat)</t>
  </si>
  <si>
    <t>Internal Bait Station</t>
  </si>
  <si>
    <t>Mbombela ( Branch Office)</t>
  </si>
  <si>
    <t>Emalahleni (Branch Office)</t>
  </si>
  <si>
    <t>INTERNAL BAIT STATIONS SERVICING PER SITE</t>
  </si>
  <si>
    <t xml:space="preserve">Ad Hoc Request Services: </t>
  </si>
  <si>
    <t xml:space="preserve">Bees Removal Service (Labour Rate) </t>
  </si>
  <si>
    <t>Wasps Removal Service  (Labour Rate)</t>
  </si>
  <si>
    <t>Snakes Removal Service (Labour Rate)</t>
  </si>
  <si>
    <t>Bats - Removal Service (Labour Rate)</t>
  </si>
  <si>
    <t>Flycatcher (Labour Only)</t>
  </si>
  <si>
    <t xml:space="preserve">Outright Purchase price: Flycatcher </t>
  </si>
  <si>
    <t>Flycatcher - Replacement of Tubes</t>
  </si>
  <si>
    <t>Company Representative Name</t>
  </si>
  <si>
    <t>Role in a Company</t>
  </si>
  <si>
    <t xml:space="preserve">Signature </t>
  </si>
  <si>
    <t>Date</t>
  </si>
  <si>
    <t>Provision of an Integrated Pest Management Program for all SARS Offices countrywide</t>
  </si>
  <si>
    <t>Cluster</t>
  </si>
  <si>
    <t>Cluster A - Head Office, Gauteng North &amp; Mpumalanga</t>
  </si>
  <si>
    <t>2. Bidders are required to complete all cells highlighted in "Green" only.</t>
  </si>
  <si>
    <t>3. Bidders must ensure that their price is inclusive of VAT as per the required cells per cluster and that all pricing must be in "ZAR". .</t>
  </si>
  <si>
    <t>4. The pricing is to remain firm for 180 days from the closing date of this tender; SARS reserves the right to negotiate with the recommended bidder prior to signing of the contract.</t>
  </si>
  <si>
    <t>5. Bidders are required to propose annual escalation for the period of services to be rendered which is subjected to negotiations.</t>
  </si>
  <si>
    <t>LBC – SARS Woodmead</t>
  </si>
  <si>
    <t xml:space="preserve">City Deep </t>
  </si>
  <si>
    <t>City Deep (Kaserne State Warehouse)</t>
  </si>
  <si>
    <t>Cluster B - Gauteng Central &amp; Limpopo</t>
  </si>
  <si>
    <t>GRAND TOTAL - CLUSTER B PEST CONTROL SERVICES</t>
  </si>
  <si>
    <t>Kempton Park ORTIA (New Agents Building)</t>
  </si>
  <si>
    <t>Kempton Park (State Warehouse)</t>
  </si>
  <si>
    <t>Benoni (Lakeside mall)</t>
  </si>
  <si>
    <t>Sub-Total</t>
  </si>
  <si>
    <t>GRAND TOTAL - CLUSTER C PEST CONTROL SERVICES</t>
  </si>
  <si>
    <t>Cluster C - Gauteng South &amp; North West</t>
  </si>
  <si>
    <t>Kosi Bay Border Post</t>
  </si>
  <si>
    <t>Gqeberha St Mary's Terrace, Branch Office</t>
  </si>
  <si>
    <t>Gqeberha Detector Dog Unit</t>
  </si>
  <si>
    <t>Gqeberha State Warehouse - 32 D Mowbrey Street, Newton Park</t>
  </si>
  <si>
    <t>Gqeberha - Harrower Road (warehouse)</t>
  </si>
  <si>
    <t>Cluster D - Kwazulu Natal &amp; Eastern Cape</t>
  </si>
  <si>
    <t>Cape Town Harbour (Cowrie House)</t>
  </si>
  <si>
    <t>Cape Town (Cape Town International Cargo)</t>
  </si>
  <si>
    <t>Cluster E - Western Cape</t>
  </si>
  <si>
    <t>Fouriesburg  (6 St Helena Street)</t>
  </si>
  <si>
    <t>GRAND TOTAL - CLUSTER D PEST CONTROL SERVICES</t>
  </si>
  <si>
    <t>GRAND TOTAL - CLUSTER E PEST CONTROL SERVICES</t>
  </si>
  <si>
    <t>GRAND TOTAL - CLUSTER F PEST CONTROL SERVICES</t>
  </si>
  <si>
    <t>SUB-TOTAL</t>
  </si>
  <si>
    <t>GRAND TOTAL - CLUSTER A PEST CONTROL SERVICES</t>
  </si>
  <si>
    <t>Cluster F - Northern Cape &amp; Free State</t>
  </si>
  <si>
    <t>Randfontein</t>
  </si>
  <si>
    <t xml:space="preserve">Polokwane Airport </t>
  </si>
  <si>
    <t xml:space="preserve">Durmail </t>
  </si>
  <si>
    <t>Bellville (parc du cap)</t>
  </si>
  <si>
    <t>Paarl (Branch Office)</t>
  </si>
  <si>
    <r>
      <t xml:space="preserve">Rental Equipment &amp; Services - </t>
    </r>
    <r>
      <rPr>
        <b/>
        <i/>
        <sz val="14"/>
        <color rgb="FFFF0000"/>
        <rFont val="Calibri"/>
        <family val="2"/>
        <scheme val="minor"/>
      </rPr>
      <t>Flycatcher (Inclusive of Labour)</t>
    </r>
  </si>
  <si>
    <r>
      <t xml:space="preserve">Rental Equipment &amp; Services - </t>
    </r>
    <r>
      <rPr>
        <b/>
        <i/>
        <sz val="14"/>
        <color rgb="FFFF0000"/>
        <rFont val="Calibri"/>
        <family val="2"/>
        <scheme val="minor"/>
      </rPr>
      <t>External Bait Station (Inclusive of Labour)</t>
    </r>
  </si>
  <si>
    <t>Ladybrand State Warehouse</t>
  </si>
  <si>
    <r>
      <t xml:space="preserve">Free State Rental Equipment &amp; Services - </t>
    </r>
    <r>
      <rPr>
        <b/>
        <i/>
        <sz val="14"/>
        <color rgb="FFFF0000"/>
        <rFont val="Calibri"/>
        <family val="2"/>
        <scheme val="minor"/>
      </rPr>
      <t>External Bait Station (Inclusive of Labour)</t>
    </r>
  </si>
  <si>
    <r>
      <t xml:space="preserve">Free State Rental Equipment &amp; Services - </t>
    </r>
    <r>
      <rPr>
        <b/>
        <i/>
        <sz val="14"/>
        <color rgb="FFFF0000"/>
        <rFont val="Calibri"/>
        <family val="2"/>
        <scheme val="minor"/>
      </rPr>
      <t>Flycatcher (Inclusive of Labour)</t>
    </r>
  </si>
  <si>
    <r>
      <t xml:space="preserve">Kwazulu Natal Rental Equipment &amp; Services -  </t>
    </r>
    <r>
      <rPr>
        <b/>
        <i/>
        <sz val="14"/>
        <color rgb="FFFF0000"/>
        <rFont val="Calibri"/>
        <family val="2"/>
        <scheme val="minor"/>
      </rPr>
      <t>External Bait Station (Inclusive of Labour)</t>
    </r>
  </si>
  <si>
    <r>
      <t xml:space="preserve">Kwazulu Natal Rental Equipment &amp; Services - </t>
    </r>
    <r>
      <rPr>
        <b/>
        <i/>
        <sz val="14"/>
        <color rgb="FFFF0000"/>
        <rFont val="Calibri"/>
        <family val="2"/>
        <scheme val="minor"/>
      </rPr>
      <t>Flycatcher (Inclusive of Labour)</t>
    </r>
  </si>
  <si>
    <t>Sanlam Building Ggeberha</t>
  </si>
  <si>
    <t xml:space="preserve">Kariega Receiver of Revenue </t>
  </si>
  <si>
    <t xml:space="preserve">Waverley Building </t>
  </si>
  <si>
    <t xml:space="preserve">Kimberley </t>
  </si>
  <si>
    <r>
      <t xml:space="preserve">Northern Cape Rental Equipment &amp; Services -  </t>
    </r>
    <r>
      <rPr>
        <b/>
        <i/>
        <sz val="14"/>
        <color rgb="FFFF0000"/>
        <rFont val="Calibri"/>
        <family val="2"/>
        <scheme val="minor"/>
      </rPr>
      <t>External Bait Station (Inclusive of Labour)</t>
    </r>
  </si>
  <si>
    <r>
      <t xml:space="preserve">Northern Cape Rental Equipment &amp; Services - </t>
    </r>
    <r>
      <rPr>
        <b/>
        <i/>
        <sz val="14"/>
        <color rgb="FFFF0000"/>
        <rFont val="Calibri"/>
        <family val="2"/>
        <scheme val="minor"/>
      </rPr>
      <t>Flycatcher (Inclusive of Labour)</t>
    </r>
  </si>
  <si>
    <t xml:space="preserve">Nakop – Dwellings </t>
  </si>
  <si>
    <t xml:space="preserve">Nokop – Park homes </t>
  </si>
  <si>
    <t xml:space="preserve">Vooilsdrift Accommodation </t>
  </si>
  <si>
    <t xml:space="preserve">Anchorley TPS and Customs </t>
  </si>
  <si>
    <t xml:space="preserve">Station Building </t>
  </si>
  <si>
    <r>
      <t xml:space="preserve"> Head Office &amp; Gauteng North Rental Equipment &amp; Services - </t>
    </r>
    <r>
      <rPr>
        <b/>
        <i/>
        <sz val="14"/>
        <color rgb="FFFF0000"/>
        <rFont val="Calibri"/>
        <family val="2"/>
        <scheme val="minor"/>
      </rPr>
      <t>External Bait Station (Inclusive of Labour)</t>
    </r>
  </si>
  <si>
    <r>
      <t>Head Office &amp; Gauteng North Rental Equipment &amp; Services -</t>
    </r>
    <r>
      <rPr>
        <b/>
        <i/>
        <sz val="14"/>
        <color rgb="FFFF0000"/>
        <rFont val="Calibri"/>
        <family val="2"/>
        <scheme val="minor"/>
      </rPr>
      <t xml:space="preserve"> Flycatcher (Inclusive of Labour)</t>
    </r>
  </si>
  <si>
    <r>
      <t xml:space="preserve">Mpumalanga Rental Equipment &amp; Services - </t>
    </r>
    <r>
      <rPr>
        <b/>
        <i/>
        <sz val="14"/>
        <color rgb="FFFF0000"/>
        <rFont val="Calibri"/>
        <family val="2"/>
        <scheme val="minor"/>
      </rPr>
      <t>External Bait Station (Inclusive of Labour)</t>
    </r>
  </si>
  <si>
    <r>
      <t xml:space="preserve">Mpumalanga Rental Equipment &amp; Services - </t>
    </r>
    <r>
      <rPr>
        <b/>
        <i/>
        <sz val="14"/>
        <color rgb="FFFF0000"/>
        <rFont val="Calibri"/>
        <family val="2"/>
        <scheme val="minor"/>
      </rPr>
      <t>Flycatcher (Inclusive of Labour)</t>
    </r>
  </si>
  <si>
    <r>
      <t xml:space="preserve">Gauteng Central Rental Equipment &amp; Services - </t>
    </r>
    <r>
      <rPr>
        <b/>
        <i/>
        <sz val="14"/>
        <color rgb="FFFF0000"/>
        <rFont val="Calibri"/>
        <family val="2"/>
        <scheme val="minor"/>
      </rPr>
      <t>External Bait Station (Inclusive of Labour)</t>
    </r>
  </si>
  <si>
    <r>
      <t xml:space="preserve">Limpopo Rental Equipment &amp; Services - </t>
    </r>
    <r>
      <rPr>
        <b/>
        <i/>
        <sz val="14"/>
        <color rgb="FFFF0000"/>
        <rFont val="Calibri"/>
        <family val="2"/>
        <scheme val="minor"/>
      </rPr>
      <t>External Bait Station (Inclusive of Labour)</t>
    </r>
  </si>
  <si>
    <r>
      <t xml:space="preserve">Limpopo Rental Equipment &amp; Services - </t>
    </r>
    <r>
      <rPr>
        <b/>
        <i/>
        <sz val="14"/>
        <color rgb="FFFF0000"/>
        <rFont val="Calibri"/>
        <family val="2"/>
        <scheme val="minor"/>
      </rPr>
      <t>Flycatcher (Inclusive of Labour)</t>
    </r>
  </si>
  <si>
    <r>
      <t xml:space="preserve">Gauteng South Rental Equipment &amp; Services - </t>
    </r>
    <r>
      <rPr>
        <b/>
        <i/>
        <sz val="14"/>
        <color rgb="FFFF0000"/>
        <rFont val="Calibri"/>
        <family val="2"/>
        <scheme val="minor"/>
      </rPr>
      <t>Flycatcher (Inclusive of Labour)</t>
    </r>
  </si>
  <si>
    <r>
      <t xml:space="preserve">SERVICED ON WEEKDAYS </t>
    </r>
    <r>
      <rPr>
        <b/>
        <i/>
        <sz val="12"/>
        <color rgb="FFFF0000"/>
        <rFont val="Arial"/>
        <family val="2"/>
      </rPr>
      <t>(SPRAYING/FUMIGATION SERVICES)</t>
    </r>
  </si>
  <si>
    <r>
      <t xml:space="preserve">SERVICED ON SATURDAYS </t>
    </r>
    <r>
      <rPr>
        <b/>
        <i/>
        <sz val="12"/>
        <color rgb="FFFF0000"/>
        <rFont val="Arial"/>
        <family val="2"/>
      </rPr>
      <t>(SPRAYING/FUMIGATION SERVICES)</t>
    </r>
  </si>
  <si>
    <r>
      <t xml:space="preserve">Gauteng South Rental Equipment &amp; Services - </t>
    </r>
    <r>
      <rPr>
        <b/>
        <i/>
        <sz val="14"/>
        <color rgb="FFFF0000"/>
        <rFont val="Calibri"/>
        <family val="2"/>
        <scheme val="minor"/>
      </rPr>
      <t>External Bait Station (Inclusive of Labour)</t>
    </r>
  </si>
  <si>
    <r>
      <t xml:space="preserve">North West Rental Equipment &amp; Services - </t>
    </r>
    <r>
      <rPr>
        <b/>
        <i/>
        <sz val="14"/>
        <color rgb="FFFF0000"/>
        <rFont val="Calibri"/>
        <family val="2"/>
        <scheme val="minor"/>
      </rPr>
      <t>External Bait Station (Inclusive of Labour)</t>
    </r>
  </si>
  <si>
    <t>Albany House</t>
  </si>
  <si>
    <t>Trescon</t>
  </si>
  <si>
    <t>Pietermaritzburg</t>
  </si>
  <si>
    <t>Newcastle</t>
  </si>
  <si>
    <t>Umhlanga</t>
  </si>
  <si>
    <t>Port Shepstone</t>
  </si>
  <si>
    <t>Richards Bay Customs</t>
  </si>
  <si>
    <t>Scanner</t>
  </si>
  <si>
    <t>New Pier States Warehouse</t>
  </si>
  <si>
    <t>Kosi Bay</t>
  </si>
  <si>
    <t>Cape Town (90 Plein Street)</t>
  </si>
  <si>
    <t>Cape Town (Cowrie House)</t>
  </si>
  <si>
    <t>90 Plein Street, Cape Town</t>
  </si>
  <si>
    <t>Wepener (86 A Brug Street)</t>
  </si>
  <si>
    <t>Wepener (86 B Brug Street)</t>
  </si>
  <si>
    <t>Wepener (86 C Brug Street)</t>
  </si>
  <si>
    <t>External Bait Station - Rental &amp; Service</t>
  </si>
  <si>
    <t>Internal Bait Station - Rental &amp; Service</t>
  </si>
  <si>
    <t xml:space="preserve">Ggeberha Receiver of revenue </t>
  </si>
  <si>
    <t>Northern Cape</t>
  </si>
  <si>
    <t>Brooklyn Office (Lehae La SARS)</t>
  </si>
  <si>
    <t>Rate per m²</t>
  </si>
  <si>
    <r>
      <t xml:space="preserve">6. Bidders </t>
    </r>
    <r>
      <rPr>
        <u/>
        <sz val="10"/>
        <color rgb="FF000000"/>
        <rFont val="Arial"/>
        <family val="2"/>
      </rPr>
      <t>MUST NOT</t>
    </r>
    <r>
      <rPr>
        <sz val="10"/>
        <color rgb="FF000000"/>
        <rFont val="Arial"/>
        <family val="2"/>
      </rPr>
      <t xml:space="preserve"> change the Pricing Template. SARS may at its sole discretion render a bid to be non-responsive in the event that the pricing template has been changed.  </t>
    </r>
  </si>
  <si>
    <t>7. Bidders are required to complete pricing for ALL sites within a cluster. An incomplete cluster will be deemed as non-responsive bid and the bidder will be disqualified</t>
  </si>
  <si>
    <t>8. Bidders must complete the Pricing Template, print the spreadsheet, initial each page, sign and submit in Hardcopy also submit in electronic (EXCEL) format. Both formats MUST be identical.</t>
  </si>
  <si>
    <t>9. The quoted prices MUST be  inclusive of all SARS' requirements as per the Specification document. No additional costs will be considered post award.</t>
  </si>
  <si>
    <r>
      <t xml:space="preserve">10. Bidders are to take note of the service frequencies for the respective sites i.e. </t>
    </r>
    <r>
      <rPr>
        <sz val="10"/>
        <color rgb="FFFF0000"/>
        <rFont val="Arial"/>
        <family val="2"/>
      </rPr>
      <t>'Saturdays' &amp; 'Weekdays'.</t>
    </r>
  </si>
  <si>
    <t xml:space="preserve">11. Ad hoc services for Bees, Wasps, Snakes, Bats are to be quoted for as "Labour Rate" within a cluster and the bidder will be expected to invoice SARS a labour rate for the time spend for each service call irrespective of service rendered. </t>
  </si>
  <si>
    <t>12. SARS reserves the right to add or remove an office/s in a specific cluster in line with SARS business requirements</t>
  </si>
  <si>
    <t>Brooklyn Office (Brooklyn Bridge - Linton 2nd floor, Hilton House)</t>
  </si>
  <si>
    <t>Pretoria (Menlyn Corner- Office of the Tax Ombudsman)</t>
  </si>
  <si>
    <t>Pretoria (Menlyn Corner -Office of the Tax Ombudsman)</t>
  </si>
  <si>
    <t>1. Bidders must input their company name on the Green field labelled "Bidder's Name" on all such fields of the pricing template.</t>
  </si>
  <si>
    <t>13.Bidders must note that the number of  Quantities indicated in this pricing template are estimates. These numbers will be used for comparative pricing evaluation purposes and the final number will be negotiated with the winning bidder post tender award.</t>
  </si>
  <si>
    <t>Skilpadshek border</t>
  </si>
  <si>
    <t>Kopfontein border</t>
  </si>
  <si>
    <t>Ramatlabama border</t>
  </si>
  <si>
    <t>Pilanesberg Airport</t>
  </si>
  <si>
    <t>Beit Bridge</t>
  </si>
  <si>
    <t>Groblersbrug</t>
  </si>
  <si>
    <t>Lebombo state warehouse &amp; KM7</t>
  </si>
  <si>
    <t xml:space="preserve">Mananga </t>
  </si>
  <si>
    <t>Jeppes Reef</t>
  </si>
  <si>
    <t>KMIA</t>
  </si>
  <si>
    <t>Oshoek</t>
  </si>
  <si>
    <t xml:space="preserve">Nerston </t>
  </si>
  <si>
    <t>Mahamba</t>
  </si>
  <si>
    <t>Total Year 4 (incl. VAT)</t>
  </si>
  <si>
    <t>Total Year 5 (incl. VAT)</t>
  </si>
  <si>
    <t>Year 4</t>
  </si>
  <si>
    <t>Year 5</t>
  </si>
  <si>
    <t>RFP 09/2024  Annexure C1</t>
  </si>
  <si>
    <t>RFP 09/2024 Annexure C2</t>
  </si>
  <si>
    <t>RFP 09/2024 Annexure C3</t>
  </si>
  <si>
    <t>RFP 09/2024 Annexure C4</t>
  </si>
  <si>
    <t>RFP 09/2024  Annexure C5</t>
  </si>
  <si>
    <t>RFP 09/2024 Annexure C6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</si>
</sst>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R&quot;\ * #,##0.00_ ;_ &quot;R&quot;\ * \-#,##0.00_ ;_ &quot;R&quot;\ * &quot;-&quot;??_ ;_ @_ "/>
    <numFmt numFmtId="164" formatCode="&quot;R&quot;\ #,##0.00"/>
  </numFmts>
  <fonts count="25" x14ac:knownFonts="1">
    <font>
      <sz val="11"/>
      <color theme="1"/>
      <name val="Calibri"/>
      <family val="2"/>
      <scheme val="minor"/>
    </font>
    <font>
      <sz val="11"/>
      <color theme="1"/>
      <name val="Calibri"/>
      <family val="2"/>
      <scheme val="minor"/>
    </font>
    <font>
      <b/>
      <sz val="12"/>
      <name val="Arial"/>
      <family val="2"/>
    </font>
    <font>
      <b/>
      <sz val="12"/>
      <color indexed="8"/>
      <name val="Arial"/>
      <family val="2"/>
    </font>
    <font>
      <b/>
      <sz val="10"/>
      <color indexed="8"/>
      <name val="Arial"/>
      <family val="2"/>
    </font>
    <font>
      <sz val="10"/>
      <color indexed="8"/>
      <name val="Arial"/>
      <family val="2"/>
    </font>
    <font>
      <sz val="10"/>
      <color theme="1"/>
      <name val="Arial"/>
      <family val="2"/>
    </font>
    <font>
      <sz val="10"/>
      <color theme="1"/>
      <name val="Calibri"/>
      <family val="2"/>
      <scheme val="minor"/>
    </font>
    <font>
      <b/>
      <sz val="14"/>
      <color theme="1"/>
      <name val="Calibri"/>
      <family val="2"/>
      <scheme val="minor"/>
    </font>
    <font>
      <sz val="11"/>
      <color theme="1"/>
      <name val="Arial"/>
      <family val="2"/>
    </font>
    <font>
      <sz val="10"/>
      <color rgb="FF000000"/>
      <name val="Arial"/>
      <family val="2"/>
    </font>
    <font>
      <sz val="10"/>
      <name val="Arial"/>
      <family val="2"/>
    </font>
    <font>
      <sz val="12"/>
      <color theme="1"/>
      <name val="Calibri"/>
      <family val="2"/>
      <scheme val="minor"/>
    </font>
    <font>
      <sz val="11"/>
      <color rgb="FF000000"/>
      <name val="Calibri"/>
      <family val="2"/>
      <scheme val="minor"/>
    </font>
    <font>
      <sz val="11"/>
      <color theme="1"/>
      <name val="Arial Narrow"/>
      <family val="2"/>
    </font>
    <font>
      <b/>
      <u/>
      <sz val="16"/>
      <color rgb="FFFF0000"/>
      <name val="Arial Narrow"/>
      <family val="2"/>
    </font>
    <font>
      <b/>
      <sz val="11"/>
      <color theme="1"/>
      <name val="Arial"/>
      <family val="2"/>
    </font>
    <font>
      <b/>
      <sz val="11"/>
      <color theme="1"/>
      <name val="Calibri"/>
      <family val="2"/>
      <scheme val="minor"/>
    </font>
    <font>
      <b/>
      <sz val="10"/>
      <color theme="1"/>
      <name val="Arial"/>
      <family val="2"/>
    </font>
    <font>
      <b/>
      <sz val="10"/>
      <color theme="1"/>
      <name val="Calibri"/>
      <family val="2"/>
      <scheme val="minor"/>
    </font>
    <font>
      <b/>
      <i/>
      <sz val="14"/>
      <color rgb="FFFF0000"/>
      <name val="Calibri"/>
      <family val="2"/>
      <scheme val="minor"/>
    </font>
    <font>
      <b/>
      <i/>
      <sz val="12"/>
      <color rgb="FFFF0000"/>
      <name val="Arial"/>
      <family val="2"/>
    </font>
    <font>
      <u/>
      <sz val="10"/>
      <color rgb="FF000000"/>
      <name val="Arial"/>
      <family val="2"/>
    </font>
    <font>
      <sz val="10"/>
      <color rgb="FFFF0000"/>
      <name val="Arial"/>
      <family val="2"/>
    </font>
    <font>
      <sz val="8"/>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9" tint="0.59999389629810485"/>
        <bgColor indexed="64"/>
      </patternFill>
    </fill>
    <fill>
      <patternFill patternType="solid">
        <fgColor indexed="2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FFC000"/>
        <bgColor indexed="64"/>
      </patternFill>
    </fill>
    <fill>
      <patternFill patternType="solid">
        <fgColor theme="8" tint="0.39997558519241921"/>
        <bgColor indexed="64"/>
      </patternFill>
    </fill>
  </fills>
  <borders count="59">
    <border>
      <left/>
      <right/>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s>
  <cellStyleXfs count="3">
    <xf numFmtId="0" fontId="0" fillId="0" borderId="0"/>
    <xf numFmtId="0" fontId="1" fillId="0" borderId="0"/>
    <xf numFmtId="0" fontId="13" fillId="0" borderId="0"/>
  </cellStyleXfs>
  <cellXfs count="362">
    <xf numFmtId="0" fontId="0" fillId="0" borderId="0" xfId="0"/>
    <xf numFmtId="0" fontId="2" fillId="2" borderId="0" xfId="0" applyFont="1" applyFill="1"/>
    <xf numFmtId="0" fontId="0" fillId="2" borderId="0" xfId="0" applyFill="1"/>
    <xf numFmtId="0" fontId="7" fillId="0" borderId="0" xfId="0" applyFont="1"/>
    <xf numFmtId="0" fontId="4" fillId="6" borderId="20" xfId="0" applyFont="1" applyFill="1" applyBorder="1" applyAlignment="1">
      <alignment vertical="top" wrapText="1"/>
    </xf>
    <xf numFmtId="0" fontId="4" fillId="6" borderId="21" xfId="0" applyFont="1" applyFill="1" applyBorder="1" applyAlignment="1">
      <alignment vertical="top" wrapText="1"/>
    </xf>
    <xf numFmtId="0" fontId="0" fillId="0" borderId="23" xfId="0" applyBorder="1"/>
    <xf numFmtId="0" fontId="6" fillId="2" borderId="11" xfId="0" applyFont="1" applyFill="1" applyBorder="1" applyAlignment="1">
      <alignment horizontal="right" wrapText="1"/>
    </xf>
    <xf numFmtId="0" fontId="6" fillId="2" borderId="16" xfId="0" applyFont="1" applyFill="1" applyBorder="1" applyAlignment="1">
      <alignment horizontal="right" wrapText="1"/>
    </xf>
    <xf numFmtId="0" fontId="4" fillId="5" borderId="30" xfId="0" applyFont="1" applyFill="1" applyBorder="1" applyAlignment="1">
      <alignment vertical="top" wrapText="1"/>
    </xf>
    <xf numFmtId="0" fontId="4" fillId="5" borderId="28" xfId="0" applyFont="1" applyFill="1" applyBorder="1" applyAlignment="1">
      <alignment horizontal="center" vertical="center" wrapText="1"/>
    </xf>
    <xf numFmtId="0" fontId="2" fillId="2" borderId="0" xfId="0" applyFont="1" applyFill="1" applyAlignment="1">
      <alignment horizontal="center" vertical="center"/>
    </xf>
    <xf numFmtId="0" fontId="6" fillId="2" borderId="16" xfId="0" applyFont="1" applyFill="1" applyBorder="1" applyAlignment="1">
      <alignment horizontal="right" vertical="center" wrapText="1"/>
    </xf>
    <xf numFmtId="0" fontId="9" fillId="0" borderId="0" xfId="0" applyFont="1"/>
    <xf numFmtId="0" fontId="6" fillId="0" borderId="0" xfId="0" applyFont="1"/>
    <xf numFmtId="0" fontId="12" fillId="0" borderId="0" xfId="0" applyFont="1"/>
    <xf numFmtId="0" fontId="9" fillId="2" borderId="0" xfId="0" applyFont="1" applyFill="1"/>
    <xf numFmtId="0" fontId="5" fillId="2" borderId="10" xfId="0" applyFont="1" applyFill="1" applyBorder="1" applyAlignment="1">
      <alignment wrapText="1"/>
    </xf>
    <xf numFmtId="0" fontId="5" fillId="2" borderId="17" xfId="0" applyFont="1" applyFill="1" applyBorder="1" applyAlignment="1">
      <alignment wrapText="1"/>
    </xf>
    <xf numFmtId="0" fontId="5" fillId="2" borderId="18" xfId="0" applyFont="1" applyFill="1" applyBorder="1" applyAlignment="1">
      <alignment wrapText="1"/>
    </xf>
    <xf numFmtId="0" fontId="4" fillId="5" borderId="38" xfId="0" applyFont="1" applyFill="1" applyBorder="1" applyAlignment="1">
      <alignment wrapText="1"/>
    </xf>
    <xf numFmtId="0" fontId="4" fillId="5" borderId="39" xfId="0" applyFont="1" applyFill="1" applyBorder="1" applyAlignment="1">
      <alignment wrapText="1"/>
    </xf>
    <xf numFmtId="0" fontId="4" fillId="5" borderId="33" xfId="0" applyFont="1" applyFill="1" applyBorder="1" applyAlignment="1">
      <alignment wrapText="1"/>
    </xf>
    <xf numFmtId="0" fontId="5" fillId="2" borderId="17" xfId="0" applyFont="1" applyFill="1" applyBorder="1" applyAlignment="1">
      <alignment vertical="top" wrapText="1"/>
    </xf>
    <xf numFmtId="0" fontId="3" fillId="6" borderId="1" xfId="0" applyFont="1" applyFill="1" applyBorder="1" applyAlignment="1">
      <alignment horizontal="center" vertical="top" wrapText="1"/>
    </xf>
    <xf numFmtId="0" fontId="3" fillId="6" borderId="43" xfId="0" applyFont="1" applyFill="1" applyBorder="1" applyAlignment="1">
      <alignment horizontal="center" vertical="top" wrapText="1"/>
    </xf>
    <xf numFmtId="0" fontId="3" fillId="6" borderId="44" xfId="0" applyFont="1" applyFill="1" applyBorder="1" applyAlignment="1">
      <alignment horizontal="center" vertical="top" wrapText="1"/>
    </xf>
    <xf numFmtId="0" fontId="3" fillId="6" borderId="35" xfId="0" applyFont="1" applyFill="1" applyBorder="1" applyAlignment="1">
      <alignment horizontal="center" vertical="top" wrapText="1"/>
    </xf>
    <xf numFmtId="0" fontId="3" fillId="6" borderId="37" xfId="0" applyFont="1" applyFill="1" applyBorder="1" applyAlignment="1">
      <alignment horizontal="center" vertical="top" wrapText="1"/>
    </xf>
    <xf numFmtId="0" fontId="5" fillId="2" borderId="18" xfId="0" applyFont="1" applyFill="1" applyBorder="1" applyAlignment="1">
      <alignment vertical="top" wrapText="1"/>
    </xf>
    <xf numFmtId="0" fontId="4" fillId="6" borderId="46" xfId="0" applyFont="1" applyFill="1" applyBorder="1" applyAlignment="1">
      <alignment vertical="top" wrapText="1"/>
    </xf>
    <xf numFmtId="0" fontId="5" fillId="2" borderId="10" xfId="0" applyFont="1" applyFill="1" applyBorder="1" applyAlignment="1">
      <alignment vertical="top" wrapText="1"/>
    </xf>
    <xf numFmtId="0" fontId="4" fillId="5" borderId="41" xfId="0" applyFont="1" applyFill="1" applyBorder="1" applyAlignment="1">
      <alignment vertical="top" wrapText="1"/>
    </xf>
    <xf numFmtId="0" fontId="4" fillId="5" borderId="42" xfId="0" applyFont="1" applyFill="1" applyBorder="1" applyAlignment="1">
      <alignment vertical="top" wrapText="1"/>
    </xf>
    <xf numFmtId="0" fontId="4" fillId="6" borderId="29" xfId="0" applyFont="1" applyFill="1" applyBorder="1" applyAlignment="1">
      <alignment vertical="top" wrapText="1"/>
    </xf>
    <xf numFmtId="0" fontId="4" fillId="6" borderId="9" xfId="0" applyFont="1" applyFill="1" applyBorder="1" applyAlignment="1">
      <alignment vertical="top" wrapText="1"/>
    </xf>
    <xf numFmtId="10" fontId="9" fillId="3" borderId="15" xfId="0" applyNumberFormat="1" applyFont="1" applyFill="1" applyBorder="1"/>
    <xf numFmtId="10" fontId="9" fillId="3" borderId="25" xfId="0" applyNumberFormat="1" applyFont="1" applyFill="1" applyBorder="1"/>
    <xf numFmtId="0" fontId="4" fillId="5" borderId="17" xfId="0" applyFont="1" applyFill="1" applyBorder="1" applyAlignment="1">
      <alignment vertical="top" wrapText="1"/>
    </xf>
    <xf numFmtId="0" fontId="4" fillId="5" borderId="34" xfId="0" applyFont="1" applyFill="1" applyBorder="1" applyAlignment="1">
      <alignment vertical="top" wrapText="1"/>
    </xf>
    <xf numFmtId="0" fontId="4" fillId="5" borderId="14" xfId="0" applyFont="1" applyFill="1" applyBorder="1" applyAlignment="1">
      <alignment vertical="top" wrapText="1"/>
    </xf>
    <xf numFmtId="0" fontId="9" fillId="0" borderId="39" xfId="0" applyFont="1" applyBorder="1" applyAlignment="1">
      <alignment horizontal="center"/>
    </xf>
    <xf numFmtId="0" fontId="9" fillId="0" borderId="40" xfId="0" applyFont="1" applyBorder="1" applyAlignment="1">
      <alignment horizontal="center"/>
    </xf>
    <xf numFmtId="0" fontId="4" fillId="6" borderId="7" xfId="0" applyFont="1" applyFill="1" applyBorder="1" applyAlignment="1">
      <alignment vertical="top" wrapText="1"/>
    </xf>
    <xf numFmtId="0" fontId="3" fillId="6" borderId="35" xfId="0" applyFont="1" applyFill="1" applyBorder="1" applyAlignment="1">
      <alignment horizontal="center" wrapText="1"/>
    </xf>
    <xf numFmtId="0" fontId="3" fillId="6" borderId="37" xfId="0" applyFont="1" applyFill="1" applyBorder="1" applyAlignment="1">
      <alignment horizontal="center" wrapText="1"/>
    </xf>
    <xf numFmtId="0" fontId="4" fillId="5" borderId="13" xfId="0" applyFont="1" applyFill="1" applyBorder="1" applyAlignment="1">
      <alignment vertical="top" wrapText="1"/>
    </xf>
    <xf numFmtId="0" fontId="0" fillId="0" borderId="40" xfId="0" applyBorder="1" applyAlignment="1">
      <alignment horizontal="center"/>
    </xf>
    <xf numFmtId="0" fontId="0" fillId="0" borderId="45" xfId="0" applyBorder="1" applyAlignment="1">
      <alignment horizontal="center"/>
    </xf>
    <xf numFmtId="0" fontId="11" fillId="2" borderId="10" xfId="0" applyFont="1" applyFill="1" applyBorder="1" applyAlignment="1">
      <alignment horizontal="left" vertical="center"/>
    </xf>
    <xf numFmtId="0" fontId="6" fillId="2" borderId="23" xfId="0" applyFont="1" applyFill="1" applyBorder="1" applyAlignment="1">
      <alignment horizontal="left" wrapText="1"/>
    </xf>
    <xf numFmtId="0" fontId="11" fillId="2" borderId="17" xfId="0" applyFont="1" applyFill="1" applyBorder="1"/>
    <xf numFmtId="0" fontId="2" fillId="2" borderId="7" xfId="0" applyFont="1" applyFill="1" applyBorder="1"/>
    <xf numFmtId="0" fontId="11" fillId="2" borderId="10" xfId="0" applyFont="1" applyFill="1" applyBorder="1" applyAlignment="1">
      <alignment vertical="top" wrapText="1"/>
    </xf>
    <xf numFmtId="0" fontId="11" fillId="2" borderId="17" xfId="0" applyFont="1" applyFill="1" applyBorder="1" applyAlignment="1">
      <alignment vertical="top" wrapText="1"/>
    </xf>
    <xf numFmtId="0" fontId="6" fillId="2" borderId="23" xfId="0" applyFont="1" applyFill="1" applyBorder="1" applyAlignment="1">
      <alignment vertical="center"/>
    </xf>
    <xf numFmtId="0" fontId="11" fillId="2" borderId="18" xfId="0" applyFont="1" applyFill="1" applyBorder="1" applyAlignment="1">
      <alignment vertical="top" wrapText="1"/>
    </xf>
    <xf numFmtId="0" fontId="11" fillId="2" borderId="17" xfId="0" applyFont="1" applyFill="1" applyBorder="1" applyAlignment="1">
      <alignment wrapText="1"/>
    </xf>
    <xf numFmtId="0" fontId="11" fillId="2" borderId="18" xfId="0" applyFont="1" applyFill="1" applyBorder="1"/>
    <xf numFmtId="0" fontId="9" fillId="0" borderId="0" xfId="0" applyFont="1" applyAlignment="1">
      <alignment vertical="center"/>
    </xf>
    <xf numFmtId="0" fontId="9" fillId="0" borderId="0" xfId="0" applyFont="1" applyAlignment="1">
      <alignment horizontal="left" vertical="center"/>
    </xf>
    <xf numFmtId="0" fontId="16" fillId="0" borderId="0" xfId="0" applyFont="1" applyAlignment="1">
      <alignment wrapText="1"/>
    </xf>
    <xf numFmtId="0" fontId="6" fillId="0" borderId="0" xfId="0" applyFont="1" applyAlignment="1">
      <alignment wrapText="1"/>
    </xf>
    <xf numFmtId="164" fontId="6" fillId="0" borderId="0" xfId="0" applyNumberFormat="1" applyFont="1" applyAlignment="1">
      <alignment wrapText="1"/>
    </xf>
    <xf numFmtId="0" fontId="18" fillId="0" borderId="0" xfId="0" applyFont="1" applyAlignment="1">
      <alignment wrapText="1"/>
    </xf>
    <xf numFmtId="0" fontId="6" fillId="0" borderId="5" xfId="0" applyFont="1" applyBorder="1" applyAlignment="1">
      <alignment wrapText="1"/>
    </xf>
    <xf numFmtId="0" fontId="0" fillId="0" borderId="5" xfId="0" applyBorder="1"/>
    <xf numFmtId="0" fontId="17" fillId="0" borderId="0" xfId="0" applyFont="1"/>
    <xf numFmtId="10" fontId="17" fillId="0" borderId="0" xfId="0" applyNumberFormat="1" applyFont="1"/>
    <xf numFmtId="44" fontId="17" fillId="0" borderId="0" xfId="0" applyNumberFormat="1" applyFont="1"/>
    <xf numFmtId="0" fontId="19" fillId="0" borderId="0" xfId="0" applyFont="1"/>
    <xf numFmtId="10" fontId="17" fillId="2" borderId="0" xfId="0" applyNumberFormat="1" applyFont="1" applyFill="1"/>
    <xf numFmtId="0" fontId="16" fillId="0" borderId="0" xfId="0" applyFont="1" applyAlignment="1">
      <alignment vertical="center"/>
    </xf>
    <xf numFmtId="0" fontId="16" fillId="0" borderId="0" xfId="0" applyFont="1" applyAlignment="1">
      <alignment horizontal="left" vertical="center"/>
    </xf>
    <xf numFmtId="164" fontId="18" fillId="0" borderId="0" xfId="0" applyNumberFormat="1" applyFont="1" applyAlignment="1">
      <alignment wrapText="1"/>
    </xf>
    <xf numFmtId="0" fontId="4" fillId="0" borderId="0" xfId="0" applyFont="1" applyAlignment="1">
      <alignment vertical="top" wrapText="1"/>
    </xf>
    <xf numFmtId="44" fontId="4" fillId="0" borderId="0" xfId="0" applyNumberFormat="1" applyFont="1" applyAlignment="1">
      <alignment wrapText="1"/>
    </xf>
    <xf numFmtId="0" fontId="5" fillId="0" borderId="17" xfId="0" applyFont="1" applyBorder="1" applyAlignment="1">
      <alignment wrapText="1"/>
    </xf>
    <xf numFmtId="44" fontId="3" fillId="0" borderId="0" xfId="0" applyNumberFormat="1" applyFont="1" applyAlignment="1">
      <alignment vertical="top" wrapText="1"/>
    </xf>
    <xf numFmtId="164" fontId="11" fillId="0" borderId="11" xfId="0" applyNumberFormat="1" applyFont="1" applyBorder="1" applyAlignment="1">
      <alignment horizontal="right"/>
    </xf>
    <xf numFmtId="164" fontId="6" fillId="0" borderId="11" xfId="0" applyNumberFormat="1" applyFont="1" applyBorder="1" applyAlignment="1">
      <alignment horizontal="right"/>
    </xf>
    <xf numFmtId="164" fontId="6" fillId="0" borderId="16" xfId="0" applyNumberFormat="1" applyFont="1" applyBorder="1" applyAlignment="1">
      <alignment horizontal="right"/>
    </xf>
    <xf numFmtId="1" fontId="4" fillId="6" borderId="22" xfId="0" applyNumberFormat="1" applyFont="1" applyFill="1" applyBorder="1" applyAlignment="1">
      <alignment horizontal="center" wrapText="1"/>
    </xf>
    <xf numFmtId="164" fontId="5" fillId="3" borderId="16" xfId="0" applyNumberFormat="1" applyFont="1" applyFill="1" applyBorder="1" applyAlignment="1">
      <alignment horizontal="right" wrapText="1"/>
    </xf>
    <xf numFmtId="0" fontId="18" fillId="0" borderId="0" xfId="0" applyFont="1" applyAlignment="1">
      <alignment horizontal="center" wrapText="1"/>
    </xf>
    <xf numFmtId="0" fontId="18" fillId="0" borderId="0" xfId="0" applyFont="1" applyAlignment="1">
      <alignment horizontal="center"/>
    </xf>
    <xf numFmtId="164" fontId="4" fillId="6" borderId="22" xfId="0" applyNumberFormat="1" applyFont="1" applyFill="1" applyBorder="1" applyAlignment="1">
      <alignment wrapText="1"/>
    </xf>
    <xf numFmtId="164" fontId="6" fillId="0" borderId="26" xfId="0" applyNumberFormat="1" applyFont="1" applyBorder="1" applyAlignment="1">
      <alignment horizontal="right"/>
    </xf>
    <xf numFmtId="164" fontId="6" fillId="0" borderId="24" xfId="0" applyNumberFormat="1" applyFont="1" applyBorder="1" applyAlignment="1">
      <alignment horizontal="right"/>
    </xf>
    <xf numFmtId="164" fontId="5" fillId="3" borderId="12" xfId="0" applyNumberFormat="1" applyFont="1" applyFill="1" applyBorder="1" applyAlignment="1">
      <alignment horizontal="right" wrapText="1"/>
    </xf>
    <xf numFmtId="164" fontId="5" fillId="3" borderId="11" xfId="0" applyNumberFormat="1" applyFont="1" applyFill="1" applyBorder="1" applyAlignment="1">
      <alignment horizontal="right" wrapText="1"/>
    </xf>
    <xf numFmtId="164" fontId="4" fillId="6" borderId="7" xfId="0" applyNumberFormat="1" applyFont="1" applyFill="1" applyBorder="1" applyAlignment="1">
      <alignment vertical="top" wrapText="1"/>
    </xf>
    <xf numFmtId="164" fontId="4" fillId="6" borderId="29" xfId="0" applyNumberFormat="1" applyFont="1" applyFill="1" applyBorder="1" applyAlignment="1">
      <alignment vertical="top" wrapText="1"/>
    </xf>
    <xf numFmtId="164" fontId="6" fillId="2" borderId="11" xfId="0" applyNumberFormat="1" applyFont="1" applyFill="1" applyBorder="1" applyAlignment="1">
      <alignment horizontal="right" wrapText="1"/>
    </xf>
    <xf numFmtId="164" fontId="5" fillId="2" borderId="19" xfId="0" applyNumberFormat="1" applyFont="1" applyFill="1" applyBorder="1" applyAlignment="1">
      <alignment horizontal="right" vertical="center" wrapText="1"/>
    </xf>
    <xf numFmtId="164" fontId="4" fillId="6" borderId="22" xfId="0" applyNumberFormat="1" applyFont="1" applyFill="1" applyBorder="1" applyAlignment="1">
      <alignment horizontal="right" wrapText="1"/>
    </xf>
    <xf numFmtId="164" fontId="3" fillId="6" borderId="29" xfId="0" applyNumberFormat="1" applyFont="1" applyFill="1" applyBorder="1" applyAlignment="1">
      <alignment vertical="top" wrapText="1"/>
    </xf>
    <xf numFmtId="1" fontId="4" fillId="0" borderId="0" xfId="0" applyNumberFormat="1" applyFont="1" applyAlignment="1">
      <alignment horizontal="center" wrapText="1"/>
    </xf>
    <xf numFmtId="164" fontId="4" fillId="0" borderId="0" xfId="0" applyNumberFormat="1" applyFont="1" applyAlignment="1">
      <alignment horizontal="right" wrapText="1"/>
    </xf>
    <xf numFmtId="0" fontId="4" fillId="5" borderId="10" xfId="0" applyFont="1" applyFill="1" applyBorder="1" applyAlignment="1">
      <alignment horizontal="center" vertical="center" wrapText="1"/>
    </xf>
    <xf numFmtId="0" fontId="4" fillId="5" borderId="51" xfId="0" applyFont="1" applyFill="1" applyBorder="1" applyAlignment="1">
      <alignment horizontal="center" vertical="center" wrapText="1"/>
    </xf>
    <xf numFmtId="164" fontId="5" fillId="3" borderId="24" xfId="0" applyNumberFormat="1" applyFont="1" applyFill="1" applyBorder="1" applyAlignment="1">
      <alignment horizontal="right" wrapText="1"/>
    </xf>
    <xf numFmtId="164" fontId="5" fillId="3" borderId="24" xfId="0" applyNumberFormat="1" applyFont="1" applyFill="1" applyBorder="1" applyAlignment="1">
      <alignment wrapText="1"/>
    </xf>
    <xf numFmtId="0" fontId="5" fillId="0" borderId="18" xfId="0" applyFont="1" applyBorder="1" applyAlignment="1">
      <alignment wrapText="1"/>
    </xf>
    <xf numFmtId="164" fontId="5" fillId="3" borderId="49" xfId="0" applyNumberFormat="1" applyFont="1" applyFill="1" applyBorder="1" applyAlignment="1">
      <alignment wrapText="1"/>
    </xf>
    <xf numFmtId="0" fontId="6" fillId="2" borderId="15" xfId="0" applyFont="1" applyFill="1" applyBorder="1" applyAlignment="1">
      <alignment horizontal="right" wrapText="1"/>
    </xf>
    <xf numFmtId="164" fontId="5" fillId="3" borderId="25" xfId="0" applyNumberFormat="1" applyFont="1" applyFill="1" applyBorder="1" applyAlignment="1">
      <alignment horizontal="right" wrapText="1"/>
    </xf>
    <xf numFmtId="164" fontId="4" fillId="6" borderId="9" xfId="0" applyNumberFormat="1" applyFont="1" applyFill="1" applyBorder="1" applyAlignment="1">
      <alignment horizontal="right" wrapText="1"/>
    </xf>
    <xf numFmtId="164" fontId="4" fillId="6" borderId="9" xfId="0" applyNumberFormat="1" applyFont="1" applyFill="1" applyBorder="1" applyAlignment="1">
      <alignment wrapText="1"/>
    </xf>
    <xf numFmtId="164" fontId="4" fillId="6" borderId="29" xfId="0" applyNumberFormat="1" applyFont="1" applyFill="1" applyBorder="1" applyAlignment="1">
      <alignment wrapText="1"/>
    </xf>
    <xf numFmtId="0" fontId="4" fillId="0" borderId="0" xfId="0" applyFont="1" applyAlignment="1">
      <alignment horizontal="center" wrapText="1"/>
    </xf>
    <xf numFmtId="0" fontId="4" fillId="0" borderId="0" xfId="0" applyFont="1" applyAlignment="1">
      <alignment horizontal="center" vertical="center" wrapText="1"/>
    </xf>
    <xf numFmtId="0" fontId="4" fillId="5" borderId="20" xfId="0" applyFont="1" applyFill="1" applyBorder="1" applyAlignment="1">
      <alignment horizontal="center" vertical="center" wrapText="1"/>
    </xf>
    <xf numFmtId="0" fontId="4" fillId="5" borderId="29" xfId="0" applyFont="1" applyFill="1" applyBorder="1" applyAlignment="1">
      <alignment vertical="center" wrapText="1"/>
    </xf>
    <xf numFmtId="0" fontId="4" fillId="5" borderId="22" xfId="0" applyFont="1" applyFill="1" applyBorder="1" applyAlignment="1">
      <alignment horizontal="center" vertical="center" wrapText="1"/>
    </xf>
    <xf numFmtId="164" fontId="6" fillId="2" borderId="12" xfId="0" applyNumberFormat="1" applyFont="1" applyFill="1" applyBorder="1" applyAlignment="1">
      <alignment horizontal="right" wrapText="1"/>
    </xf>
    <xf numFmtId="164" fontId="4" fillId="6" borderId="21" xfId="0" applyNumberFormat="1" applyFont="1" applyFill="1" applyBorder="1" applyAlignment="1">
      <alignment horizontal="right" vertical="center" wrapText="1"/>
    </xf>
    <xf numFmtId="164" fontId="4" fillId="6" borderId="22" xfId="0" applyNumberFormat="1" applyFont="1" applyFill="1" applyBorder="1" applyAlignment="1">
      <alignment horizontal="right" vertical="center" wrapText="1"/>
    </xf>
    <xf numFmtId="0" fontId="2" fillId="3" borderId="7" xfId="0" applyFont="1" applyFill="1" applyBorder="1" applyAlignment="1">
      <alignment vertical="center" wrapText="1"/>
    </xf>
    <xf numFmtId="0" fontId="2" fillId="3" borderId="8" xfId="0" applyFont="1" applyFill="1" applyBorder="1" applyAlignment="1">
      <alignment vertical="center" wrapText="1"/>
    </xf>
    <xf numFmtId="0" fontId="2" fillId="3" borderId="9" xfId="0" applyFont="1" applyFill="1" applyBorder="1" applyAlignment="1">
      <alignment vertical="center" wrapText="1"/>
    </xf>
    <xf numFmtId="44" fontId="5" fillId="3" borderId="24" xfId="0" applyNumberFormat="1" applyFont="1" applyFill="1" applyBorder="1" applyAlignment="1">
      <alignment horizontal="right" wrapText="1"/>
    </xf>
    <xf numFmtId="44" fontId="5" fillId="3" borderId="24" xfId="0" applyNumberFormat="1" applyFont="1" applyFill="1" applyBorder="1" applyAlignment="1">
      <alignment wrapText="1"/>
    </xf>
    <xf numFmtId="44" fontId="5" fillId="3" borderId="49" xfId="0" applyNumberFormat="1" applyFont="1" applyFill="1" applyBorder="1" applyAlignment="1">
      <alignment wrapText="1"/>
    </xf>
    <xf numFmtId="0" fontId="5" fillId="0" borderId="14" xfId="0" applyFont="1" applyBorder="1" applyAlignment="1">
      <alignment wrapText="1"/>
    </xf>
    <xf numFmtId="0" fontId="5" fillId="0" borderId="15" xfId="0" applyFont="1" applyBorder="1" applyAlignment="1">
      <alignment wrapText="1"/>
    </xf>
    <xf numFmtId="44" fontId="5" fillId="3" borderId="25" xfId="0" applyNumberFormat="1" applyFont="1" applyFill="1" applyBorder="1" applyAlignment="1">
      <alignment horizontal="right" wrapText="1"/>
    </xf>
    <xf numFmtId="164" fontId="4" fillId="6" borderId="8" xfId="0" applyNumberFormat="1" applyFont="1" applyFill="1" applyBorder="1" applyAlignment="1">
      <alignment wrapText="1"/>
    </xf>
    <xf numFmtId="164" fontId="5" fillId="3" borderId="48" xfId="0" applyNumberFormat="1" applyFont="1" applyFill="1" applyBorder="1" applyAlignment="1">
      <alignment horizontal="right" wrapText="1"/>
    </xf>
    <xf numFmtId="164" fontId="4" fillId="6" borderId="46" xfId="0" applyNumberFormat="1" applyFont="1" applyFill="1" applyBorder="1" applyAlignment="1">
      <alignment wrapText="1"/>
    </xf>
    <xf numFmtId="44" fontId="4" fillId="0" borderId="0" xfId="0" applyNumberFormat="1" applyFont="1" applyAlignment="1">
      <alignment vertical="top" wrapText="1"/>
    </xf>
    <xf numFmtId="0" fontId="5" fillId="0" borderId="10" xfId="0" applyFont="1" applyBorder="1" applyAlignment="1">
      <alignment wrapText="1"/>
    </xf>
    <xf numFmtId="164" fontId="6" fillId="0" borderId="52" xfId="0" applyNumberFormat="1" applyFont="1" applyBorder="1" applyAlignment="1">
      <alignment horizontal="right" wrapText="1"/>
    </xf>
    <xf numFmtId="164" fontId="4" fillId="6" borderId="7" xfId="0" applyNumberFormat="1" applyFont="1" applyFill="1" applyBorder="1" applyAlignment="1">
      <alignment horizontal="right" vertical="top" wrapText="1"/>
    </xf>
    <xf numFmtId="164" fontId="4" fillId="6" borderId="29" xfId="0" applyNumberFormat="1" applyFont="1" applyFill="1" applyBorder="1" applyAlignment="1">
      <alignment horizontal="right" vertical="top" wrapText="1"/>
    </xf>
    <xf numFmtId="164" fontId="4" fillId="6" borderId="29" xfId="0" applyNumberFormat="1" applyFont="1" applyFill="1" applyBorder="1" applyAlignment="1">
      <alignment horizontal="right" wrapText="1"/>
    </xf>
    <xf numFmtId="164" fontId="5" fillId="3" borderId="19" xfId="0" applyNumberFormat="1" applyFont="1" applyFill="1" applyBorder="1" applyAlignment="1">
      <alignment horizontal="right" wrapText="1"/>
    </xf>
    <xf numFmtId="164" fontId="5" fillId="3" borderId="16" xfId="0" applyNumberFormat="1" applyFont="1" applyFill="1" applyBorder="1" applyAlignment="1">
      <alignment wrapText="1"/>
    </xf>
    <xf numFmtId="164" fontId="6" fillId="0" borderId="16" xfId="0" applyNumberFormat="1" applyFont="1" applyBorder="1"/>
    <xf numFmtId="164" fontId="3" fillId="0" borderId="0" xfId="0" applyNumberFormat="1" applyFont="1" applyAlignment="1">
      <alignment vertical="top" wrapText="1"/>
    </xf>
    <xf numFmtId="164" fontId="6" fillId="2" borderId="16" xfId="0" applyNumberFormat="1" applyFont="1" applyFill="1" applyBorder="1" applyAlignment="1">
      <alignment horizontal="right" wrapText="1"/>
    </xf>
    <xf numFmtId="164" fontId="11" fillId="0" borderId="16" xfId="0" applyNumberFormat="1" applyFont="1" applyBorder="1" applyAlignment="1">
      <alignment horizontal="right"/>
    </xf>
    <xf numFmtId="0" fontId="4" fillId="5" borderId="2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1" xfId="0" applyFont="1" applyFill="1" applyBorder="1" applyAlignment="1">
      <alignment vertical="center" wrapText="1"/>
    </xf>
    <xf numFmtId="164" fontId="4" fillId="6" borderId="21" xfId="0" applyNumberFormat="1" applyFont="1" applyFill="1" applyBorder="1" applyAlignment="1">
      <alignment horizontal="right" wrapText="1"/>
    </xf>
    <xf numFmtId="164" fontId="5" fillId="3" borderId="11" xfId="0" applyNumberFormat="1" applyFont="1" applyFill="1" applyBorder="1" applyAlignment="1">
      <alignment wrapText="1"/>
    </xf>
    <xf numFmtId="164" fontId="6" fillId="0" borderId="11" xfId="0" applyNumberFormat="1" applyFont="1" applyBorder="1"/>
    <xf numFmtId="164" fontId="4" fillId="6" borderId="21" xfId="0" applyNumberFormat="1" applyFont="1" applyFill="1" applyBorder="1" applyAlignment="1">
      <alignment wrapText="1"/>
    </xf>
    <xf numFmtId="164" fontId="4" fillId="0" borderId="0" xfId="0" applyNumberFormat="1" applyFont="1" applyAlignment="1">
      <alignment wrapText="1"/>
    </xf>
    <xf numFmtId="0" fontId="6" fillId="2" borderId="19" xfId="0" applyFont="1" applyFill="1" applyBorder="1" applyAlignment="1">
      <alignment horizontal="right" wrapText="1"/>
    </xf>
    <xf numFmtId="0" fontId="11" fillId="2" borderId="14" xfId="0" applyFont="1" applyFill="1" applyBorder="1" applyAlignment="1">
      <alignment horizontal="left" vertical="center"/>
    </xf>
    <xf numFmtId="164" fontId="5" fillId="3" borderId="15" xfId="0" applyNumberFormat="1" applyFont="1" applyFill="1" applyBorder="1" applyAlignment="1">
      <alignment horizontal="right" wrapText="1"/>
    </xf>
    <xf numFmtId="164" fontId="4" fillId="6" borderId="53" xfId="0" applyNumberFormat="1" applyFont="1" applyFill="1" applyBorder="1" applyAlignment="1">
      <alignment wrapText="1"/>
    </xf>
    <xf numFmtId="164" fontId="4" fillId="6" borderId="7" xfId="0" applyNumberFormat="1" applyFont="1" applyFill="1" applyBorder="1" applyAlignment="1">
      <alignment wrapText="1"/>
    </xf>
    <xf numFmtId="164" fontId="6" fillId="2" borderId="12" xfId="0" applyNumberFormat="1" applyFont="1" applyFill="1" applyBorder="1" applyAlignment="1">
      <alignment wrapText="1"/>
    </xf>
    <xf numFmtId="164" fontId="11" fillId="0" borderId="11" xfId="0" applyNumberFormat="1" applyFont="1" applyBorder="1"/>
    <xf numFmtId="0" fontId="4" fillId="6" borderId="7" xfId="0" applyFont="1" applyFill="1" applyBorder="1" applyAlignment="1">
      <alignment horizontal="center" vertical="top" wrapText="1"/>
    </xf>
    <xf numFmtId="0" fontId="5" fillId="0" borderId="32" xfId="0" applyFont="1" applyBorder="1" applyAlignment="1">
      <alignment wrapText="1"/>
    </xf>
    <xf numFmtId="164" fontId="4" fillId="0" borderId="0" xfId="0" applyNumberFormat="1" applyFont="1" applyAlignment="1">
      <alignment vertical="top" wrapText="1"/>
    </xf>
    <xf numFmtId="0" fontId="5" fillId="2" borderId="55" xfId="0" applyFont="1" applyFill="1" applyBorder="1" applyAlignment="1">
      <alignment wrapText="1"/>
    </xf>
    <xf numFmtId="1" fontId="4" fillId="6" borderId="7" xfId="0" applyNumberFormat="1" applyFont="1" applyFill="1" applyBorder="1" applyAlignment="1">
      <alignment horizontal="center" vertical="top" wrapText="1"/>
    </xf>
    <xf numFmtId="1" fontId="4" fillId="0" borderId="0" xfId="0" applyNumberFormat="1" applyFont="1" applyAlignment="1">
      <alignment horizontal="center" vertical="top" wrapText="1"/>
    </xf>
    <xf numFmtId="0" fontId="6" fillId="2" borderId="11" xfId="0" applyFont="1" applyFill="1" applyBorder="1" applyAlignment="1">
      <alignment horizontal="center" wrapText="1"/>
    </xf>
    <xf numFmtId="0" fontId="4" fillId="0" borderId="0" xfId="0" applyFont="1" applyAlignment="1">
      <alignment horizontal="center" vertical="top" wrapText="1"/>
    </xf>
    <xf numFmtId="164" fontId="4" fillId="0" borderId="0" xfId="0" applyNumberFormat="1" applyFont="1" applyAlignment="1">
      <alignment horizontal="right" vertical="top" wrapText="1"/>
    </xf>
    <xf numFmtId="164" fontId="5" fillId="2" borderId="49" xfId="0" applyNumberFormat="1" applyFont="1" applyFill="1" applyBorder="1" applyAlignment="1">
      <alignment horizontal="right" vertical="center" wrapText="1"/>
    </xf>
    <xf numFmtId="164" fontId="4" fillId="6" borderId="21" xfId="0" applyNumberFormat="1" applyFont="1" applyFill="1" applyBorder="1" applyAlignment="1">
      <alignment vertical="top" wrapText="1"/>
    </xf>
    <xf numFmtId="164" fontId="4" fillId="6" borderId="46" xfId="0" applyNumberFormat="1" applyFont="1" applyFill="1" applyBorder="1" applyAlignment="1">
      <alignment vertical="top" wrapText="1"/>
    </xf>
    <xf numFmtId="164" fontId="4" fillId="6" borderId="22" xfId="0" applyNumberFormat="1" applyFont="1" applyFill="1" applyBorder="1" applyAlignment="1">
      <alignment vertical="top" wrapText="1"/>
    </xf>
    <xf numFmtId="0" fontId="5" fillId="0" borderId="38" xfId="0" applyFont="1" applyBorder="1" applyAlignment="1">
      <alignment wrapText="1"/>
    </xf>
    <xf numFmtId="164" fontId="5" fillId="3" borderId="19" xfId="0" applyNumberFormat="1" applyFont="1" applyFill="1" applyBorder="1" applyAlignment="1">
      <alignment wrapText="1"/>
    </xf>
    <xf numFmtId="164" fontId="6" fillId="2" borderId="11" xfId="0" applyNumberFormat="1" applyFont="1" applyFill="1" applyBorder="1" applyAlignment="1">
      <alignment wrapText="1"/>
    </xf>
    <xf numFmtId="0" fontId="4" fillId="6" borderId="29" xfId="0" applyFont="1" applyFill="1" applyBorder="1" applyAlignment="1">
      <alignment horizontal="center" vertical="top" wrapText="1"/>
    </xf>
    <xf numFmtId="0" fontId="4" fillId="6" borderId="20" xfId="0" applyFont="1" applyFill="1" applyBorder="1" applyAlignment="1">
      <alignment horizontal="center" vertical="center" wrapText="1"/>
    </xf>
    <xf numFmtId="0" fontId="11" fillId="2" borderId="17" xfId="0" applyFont="1" applyFill="1" applyBorder="1" applyAlignment="1">
      <alignment horizontal="left" vertical="center" wrapText="1"/>
    </xf>
    <xf numFmtId="0" fontId="5" fillId="2" borderId="16" xfId="0" applyFont="1" applyFill="1" applyBorder="1" applyAlignment="1">
      <alignment vertical="top" wrapText="1"/>
    </xf>
    <xf numFmtId="0" fontId="4" fillId="5" borderId="55"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5" fillId="2" borderId="16" xfId="0" applyFont="1" applyFill="1" applyBorder="1" applyAlignment="1">
      <alignment horizontal="center" vertical="top" wrapText="1"/>
    </xf>
    <xf numFmtId="0" fontId="4" fillId="0" borderId="0" xfId="0" applyFont="1" applyAlignment="1">
      <alignment horizontal="right" vertical="center" wrapText="1"/>
    </xf>
    <xf numFmtId="164" fontId="4" fillId="0" borderId="0" xfId="0" applyNumberFormat="1" applyFont="1" applyAlignment="1">
      <alignment horizontal="right" vertical="center" wrapText="1"/>
    </xf>
    <xf numFmtId="0" fontId="6" fillId="0" borderId="11" xfId="0" applyFont="1" applyBorder="1" applyAlignment="1">
      <alignment horizontal="right" wrapText="1"/>
    </xf>
    <xf numFmtId="0" fontId="6" fillId="0" borderId="16" xfId="0" applyFont="1" applyBorder="1" applyAlignment="1">
      <alignment horizontal="right" wrapText="1"/>
    </xf>
    <xf numFmtId="0" fontId="5" fillId="0" borderId="11" xfId="0" applyFont="1" applyBorder="1" applyAlignment="1">
      <alignment horizontal="center" vertical="center" wrapText="1"/>
    </xf>
    <xf numFmtId="0" fontId="5" fillId="0" borderId="54" xfId="0" applyFont="1" applyBorder="1" applyAlignment="1">
      <alignment horizontal="center" vertical="center" wrapText="1"/>
    </xf>
    <xf numFmtId="0" fontId="5" fillId="0" borderId="18" xfId="0" applyFont="1" applyBorder="1" applyAlignment="1">
      <alignment vertical="top" wrapText="1"/>
    </xf>
    <xf numFmtId="0" fontId="6" fillId="0" borderId="19" xfId="0" applyFont="1" applyBorder="1"/>
    <xf numFmtId="0" fontId="5" fillId="0" borderId="10" xfId="0" applyFont="1" applyBorder="1" applyAlignment="1">
      <alignment vertical="top" wrapText="1"/>
    </xf>
    <xf numFmtId="0" fontId="6" fillId="0" borderId="11" xfId="0" applyFont="1" applyBorder="1" applyAlignment="1">
      <alignment horizontal="right" vertical="center" wrapText="1"/>
    </xf>
    <xf numFmtId="0" fontId="5" fillId="0" borderId="17" xfId="0" applyFont="1" applyBorder="1" applyAlignment="1">
      <alignment vertical="top" wrapText="1"/>
    </xf>
    <xf numFmtId="0" fontId="6" fillId="0" borderId="16" xfId="0" applyFont="1" applyBorder="1" applyAlignment="1">
      <alignment horizontal="right" vertical="center" wrapText="1"/>
    </xf>
    <xf numFmtId="0" fontId="6" fillId="0" borderId="11" xfId="0" applyFont="1" applyBorder="1" applyAlignment="1">
      <alignment horizontal="center" wrapText="1"/>
    </xf>
    <xf numFmtId="0" fontId="5" fillId="0" borderId="11" xfId="0" applyFont="1" applyBorder="1" applyAlignment="1">
      <alignment horizontal="center" wrapText="1"/>
    </xf>
    <xf numFmtId="0" fontId="5" fillId="0" borderId="16" xfId="0" applyFont="1" applyBorder="1" applyAlignment="1">
      <alignment horizontal="center" wrapText="1"/>
    </xf>
    <xf numFmtId="0" fontId="5" fillId="2" borderId="11" xfId="0" applyFont="1" applyFill="1" applyBorder="1" applyAlignment="1">
      <alignment horizontal="center" wrapText="1"/>
    </xf>
    <xf numFmtId="0" fontId="5" fillId="2" borderId="16" xfId="0" applyFont="1" applyFill="1" applyBorder="1" applyAlignment="1">
      <alignment horizontal="center" wrapText="1"/>
    </xf>
    <xf numFmtId="0" fontId="5" fillId="2" borderId="19" xfId="0" applyFont="1" applyFill="1" applyBorder="1" applyAlignment="1">
      <alignment horizontal="center" vertical="top" wrapText="1"/>
    </xf>
    <xf numFmtId="0" fontId="5" fillId="2" borderId="11" xfId="0" applyFont="1" applyFill="1" applyBorder="1" applyAlignment="1">
      <alignment vertical="top" wrapText="1"/>
    </xf>
    <xf numFmtId="0" fontId="6" fillId="2" borderId="11" xfId="0" applyFont="1" applyFill="1" applyBorder="1" applyAlignment="1">
      <alignment horizontal="right" vertical="center" wrapText="1"/>
    </xf>
    <xf numFmtId="0" fontId="6" fillId="2" borderId="19" xfId="0" applyFont="1" applyFill="1" applyBorder="1" applyAlignment="1">
      <alignment horizontal="right" vertical="center" wrapText="1"/>
    </xf>
    <xf numFmtId="0" fontId="6" fillId="0" borderId="19" xfId="0" applyFont="1" applyBorder="1" applyAlignment="1">
      <alignment horizontal="right" vertical="center" wrapText="1"/>
    </xf>
    <xf numFmtId="0" fontId="6" fillId="0" borderId="16" xfId="0" applyFont="1" applyBorder="1" applyAlignment="1">
      <alignment horizontal="center" wrapText="1"/>
    </xf>
    <xf numFmtId="0" fontId="6" fillId="0" borderId="19" xfId="0" applyFont="1" applyBorder="1" applyAlignment="1">
      <alignment horizontal="center" wrapText="1"/>
    </xf>
    <xf numFmtId="1" fontId="6" fillId="0" borderId="16" xfId="0" applyNumberFormat="1" applyFont="1" applyBorder="1" applyAlignment="1">
      <alignment horizontal="center" wrapText="1"/>
    </xf>
    <xf numFmtId="0" fontId="4" fillId="6" borderId="4" xfId="0" applyFont="1" applyFill="1" applyBorder="1" applyAlignment="1">
      <alignment vertical="top" wrapText="1"/>
    </xf>
    <xf numFmtId="1" fontId="4" fillId="6" borderId="4" xfId="0" applyNumberFormat="1" applyFont="1" applyFill="1" applyBorder="1" applyAlignment="1">
      <alignment horizontal="center" vertical="top" wrapText="1"/>
    </xf>
    <xf numFmtId="0" fontId="5" fillId="0" borderId="52" xfId="0" applyFont="1" applyBorder="1" applyAlignment="1">
      <alignment horizontal="center" vertical="top" wrapText="1"/>
    </xf>
    <xf numFmtId="0" fontId="5" fillId="0" borderId="27" xfId="0" applyFont="1" applyBorder="1" applyAlignment="1">
      <alignment horizontal="center" vertical="top" wrapText="1"/>
    </xf>
    <xf numFmtId="0" fontId="11" fillId="0" borderId="27" xfId="0" applyFont="1" applyBorder="1" applyAlignment="1">
      <alignment horizontal="center" vertical="top" wrapText="1"/>
    </xf>
    <xf numFmtId="0" fontId="5" fillId="0" borderId="50" xfId="0" applyFont="1" applyBorder="1" applyAlignment="1">
      <alignment horizontal="center" vertical="top" wrapText="1"/>
    </xf>
    <xf numFmtId="1" fontId="6" fillId="0" borderId="11" xfId="0" applyNumberFormat="1" applyFont="1" applyBorder="1" applyAlignment="1">
      <alignment horizontal="center" wrapText="1"/>
    </xf>
    <xf numFmtId="1" fontId="6" fillId="0" borderId="19" xfId="0" applyNumberFormat="1" applyFont="1" applyBorder="1" applyAlignment="1">
      <alignment horizontal="center" wrapText="1"/>
    </xf>
    <xf numFmtId="1" fontId="6" fillId="0" borderId="15" xfId="0" applyNumberFormat="1" applyFont="1" applyBorder="1" applyAlignment="1">
      <alignment horizontal="center" wrapText="1"/>
    </xf>
    <xf numFmtId="0" fontId="11" fillId="0" borderId="11" xfId="0" applyFont="1" applyBorder="1" applyAlignment="1">
      <alignment horizontal="right" vertical="center" wrapText="1"/>
    </xf>
    <xf numFmtId="0" fontId="11" fillId="0" borderId="16" xfId="0" applyFont="1" applyBorder="1" applyAlignment="1">
      <alignment horizontal="right" vertical="center" wrapText="1"/>
    </xf>
    <xf numFmtId="0" fontId="11" fillId="0" borderId="19" xfId="0" applyFont="1" applyBorder="1" applyAlignment="1">
      <alignment horizontal="right" vertical="center" wrapText="1"/>
    </xf>
    <xf numFmtId="0" fontId="10" fillId="0" borderId="11" xfId="0" applyFont="1" applyBorder="1" applyAlignment="1">
      <alignment horizontal="right" vertical="center" wrapText="1"/>
    </xf>
    <xf numFmtId="0" fontId="11" fillId="0" borderId="16" xfId="0" applyFont="1" applyBorder="1" applyAlignment="1">
      <alignment wrapText="1"/>
    </xf>
    <xf numFmtId="0" fontId="11" fillId="0" borderId="16" xfId="0" applyFont="1" applyBorder="1"/>
    <xf numFmtId="0" fontId="11" fillId="0" borderId="19" xfId="0" applyFont="1" applyBorder="1"/>
    <xf numFmtId="0" fontId="6" fillId="0" borderId="11"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9" xfId="0" applyFont="1" applyBorder="1" applyAlignment="1">
      <alignment horizontal="center" vertical="center" wrapText="1"/>
    </xf>
    <xf numFmtId="0" fontId="5" fillId="0" borderId="33" xfId="0" applyFont="1" applyBorder="1" applyAlignment="1">
      <alignment wrapText="1"/>
    </xf>
    <xf numFmtId="0" fontId="6" fillId="0" borderId="41" xfId="0" applyFont="1" applyBorder="1" applyAlignment="1">
      <alignment horizontal="center" wrapText="1"/>
    </xf>
    <xf numFmtId="0" fontId="6" fillId="0" borderId="56" xfId="0" applyFont="1" applyBorder="1" applyAlignment="1">
      <alignment horizontal="center" wrapText="1"/>
    </xf>
    <xf numFmtId="0" fontId="6" fillId="0" borderId="57" xfId="0" applyFont="1" applyBorder="1" applyAlignment="1">
      <alignment horizontal="center" wrapText="1"/>
    </xf>
    <xf numFmtId="0" fontId="5" fillId="0" borderId="16" xfId="0" applyFont="1" applyBorder="1" applyAlignment="1">
      <alignment horizontal="center" vertical="top" wrapText="1"/>
    </xf>
    <xf numFmtId="0" fontId="0" fillId="0" borderId="16" xfId="0" applyBorder="1" applyAlignment="1">
      <alignment horizontal="center"/>
    </xf>
    <xf numFmtId="0" fontId="0" fillId="0" borderId="19" xfId="0" applyBorder="1" applyAlignment="1">
      <alignment horizontal="center"/>
    </xf>
    <xf numFmtId="0" fontId="6" fillId="0" borderId="15" xfId="0" applyFont="1" applyBorder="1" applyAlignment="1">
      <alignment horizontal="right" vertical="center" wrapText="1"/>
    </xf>
    <xf numFmtId="0" fontId="5" fillId="0" borderId="19" xfId="0" applyFont="1" applyBorder="1" applyAlignment="1">
      <alignment horizontal="center" vertical="top" wrapText="1"/>
    </xf>
    <xf numFmtId="0" fontId="11" fillId="0" borderId="17" xfId="0" applyFont="1" applyBorder="1" applyAlignment="1">
      <alignment wrapText="1"/>
    </xf>
    <xf numFmtId="0" fontId="11" fillId="0" borderId="18" xfId="0" applyFont="1" applyBorder="1" applyAlignment="1">
      <alignment wrapText="1"/>
    </xf>
    <xf numFmtId="0" fontId="11" fillId="0" borderId="14" xfId="0" applyFont="1" applyBorder="1" applyAlignment="1">
      <alignment wrapText="1"/>
    </xf>
    <xf numFmtId="164" fontId="5" fillId="3" borderId="11" xfId="0" applyNumberFormat="1" applyFont="1" applyFill="1" applyBorder="1" applyAlignment="1">
      <alignment horizontal="right" vertical="center" wrapText="1"/>
    </xf>
    <xf numFmtId="164" fontId="5" fillId="3" borderId="16" xfId="0" applyNumberFormat="1" applyFont="1" applyFill="1" applyBorder="1" applyAlignment="1">
      <alignment horizontal="right" vertical="center" wrapText="1"/>
    </xf>
    <xf numFmtId="164" fontId="5" fillId="3" borderId="19" xfId="0" applyNumberFormat="1" applyFont="1" applyFill="1" applyBorder="1" applyAlignment="1">
      <alignment horizontal="right" vertical="center" wrapText="1"/>
    </xf>
    <xf numFmtId="0" fontId="4" fillId="5" borderId="31" xfId="0" applyFont="1" applyFill="1" applyBorder="1" applyAlignment="1">
      <alignment horizontal="center" vertical="center" wrapText="1"/>
    </xf>
    <xf numFmtId="0" fontId="4" fillId="5" borderId="30" xfId="0" applyFont="1" applyFill="1" applyBorder="1" applyAlignment="1">
      <alignment horizontal="center" vertical="center" wrapText="1"/>
    </xf>
    <xf numFmtId="0" fontId="4" fillId="5" borderId="13" xfId="0" applyFont="1" applyFill="1" applyBorder="1" applyAlignment="1">
      <alignment horizontal="center" vertical="center" wrapText="1"/>
    </xf>
    <xf numFmtId="164" fontId="6" fillId="3" borderId="11" xfId="0" applyNumberFormat="1" applyFont="1" applyFill="1" applyBorder="1" applyAlignment="1">
      <alignment vertical="center"/>
    </xf>
    <xf numFmtId="164" fontId="6" fillId="3" borderId="16" xfId="0" applyNumberFormat="1" applyFont="1" applyFill="1" applyBorder="1" applyAlignment="1">
      <alignment vertical="center"/>
    </xf>
    <xf numFmtId="0" fontId="0" fillId="6" borderId="29" xfId="0" applyFill="1" applyBorder="1"/>
    <xf numFmtId="0" fontId="0" fillId="0" borderId="0" xfId="0" applyAlignment="1">
      <alignment vertical="center"/>
    </xf>
    <xf numFmtId="0" fontId="4" fillId="6" borderId="20" xfId="0" applyFont="1" applyFill="1" applyBorder="1" applyAlignment="1">
      <alignment vertical="center" wrapText="1"/>
    </xf>
    <xf numFmtId="0" fontId="4" fillId="6" borderId="21" xfId="0" applyFont="1" applyFill="1" applyBorder="1" applyAlignment="1">
      <alignment vertical="center" wrapText="1"/>
    </xf>
    <xf numFmtId="0" fontId="0" fillId="6" borderId="29" xfId="0" applyFill="1" applyBorder="1" applyAlignment="1">
      <alignment vertical="center"/>
    </xf>
    <xf numFmtId="164" fontId="4" fillId="6" borderId="22" xfId="0" applyNumberFormat="1" applyFont="1" applyFill="1" applyBorder="1" applyAlignment="1">
      <alignment vertical="center" wrapText="1"/>
    </xf>
    <xf numFmtId="0" fontId="7" fillId="0" borderId="0" xfId="0" applyFont="1" applyAlignment="1">
      <alignment vertical="center"/>
    </xf>
    <xf numFmtId="164" fontId="5" fillId="3" borderId="54" xfId="0" applyNumberFormat="1" applyFont="1" applyFill="1" applyBorder="1" applyAlignment="1">
      <alignment horizontal="right" vertical="center" wrapText="1"/>
    </xf>
    <xf numFmtId="164" fontId="5" fillId="3" borderId="16" xfId="0" applyNumberFormat="1" applyFont="1" applyFill="1" applyBorder="1" applyAlignment="1">
      <alignment horizontal="right" vertical="top" wrapText="1"/>
    </xf>
    <xf numFmtId="0" fontId="6" fillId="0" borderId="0" xfId="0" applyFont="1" applyAlignment="1">
      <alignment vertical="center"/>
    </xf>
    <xf numFmtId="0" fontId="2" fillId="0" borderId="0" xfId="0" applyFont="1"/>
    <xf numFmtId="0" fontId="14" fillId="0" borderId="0" xfId="0" applyFont="1" applyAlignment="1">
      <alignment horizontal="justify" wrapText="1"/>
    </xf>
    <xf numFmtId="164" fontId="5" fillId="3" borderId="28" xfId="0" applyNumberFormat="1" applyFont="1" applyFill="1" applyBorder="1" applyAlignment="1">
      <alignment horizontal="right" vertical="center" wrapText="1"/>
    </xf>
    <xf numFmtId="164" fontId="6" fillId="3" borderId="11" xfId="0" applyNumberFormat="1" applyFont="1" applyFill="1" applyBorder="1"/>
    <xf numFmtId="164" fontId="6" fillId="3" borderId="16" xfId="0" applyNumberFormat="1" applyFont="1" applyFill="1" applyBorder="1"/>
    <xf numFmtId="0" fontId="4" fillId="6" borderId="46" xfId="0" applyFont="1" applyFill="1" applyBorder="1" applyAlignment="1">
      <alignment vertical="center" wrapText="1"/>
    </xf>
    <xf numFmtId="164" fontId="4" fillId="6" borderId="29" xfId="0" applyNumberFormat="1" applyFont="1" applyFill="1" applyBorder="1" applyAlignment="1">
      <alignment vertical="center" wrapText="1"/>
    </xf>
    <xf numFmtId="164" fontId="4" fillId="6" borderId="9" xfId="0" applyNumberFormat="1" applyFont="1" applyFill="1" applyBorder="1" applyAlignment="1">
      <alignment vertical="center" wrapText="1"/>
    </xf>
    <xf numFmtId="0" fontId="5" fillId="2" borderId="10" xfId="0" applyFont="1" applyFill="1" applyBorder="1" applyAlignment="1">
      <alignment vertical="center" wrapText="1"/>
    </xf>
    <xf numFmtId="164" fontId="6" fillId="0" borderId="26" xfId="0" applyNumberFormat="1" applyFont="1" applyBorder="1" applyAlignment="1">
      <alignment horizontal="right" vertical="center"/>
    </xf>
    <xf numFmtId="0" fontId="5" fillId="2" borderId="17" xfId="0" applyFont="1" applyFill="1" applyBorder="1" applyAlignment="1">
      <alignment vertical="center" wrapText="1"/>
    </xf>
    <xf numFmtId="164" fontId="5" fillId="3" borderId="52" xfId="0" applyNumberFormat="1" applyFont="1" applyFill="1" applyBorder="1" applyAlignment="1">
      <alignment horizontal="right" vertical="center" wrapText="1"/>
    </xf>
    <xf numFmtId="164" fontId="5" fillId="3" borderId="27" xfId="0" applyNumberFormat="1" applyFont="1" applyFill="1" applyBorder="1" applyAlignment="1">
      <alignment horizontal="right" vertical="center" wrapText="1"/>
    </xf>
    <xf numFmtId="0" fontId="2" fillId="0" borderId="0" xfId="0" applyFont="1" applyAlignment="1">
      <alignment horizontal="center" vertical="center"/>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2" borderId="19" xfId="0" applyFont="1" applyFill="1" applyBorder="1" applyAlignment="1">
      <alignment vertical="top" wrapText="1"/>
    </xf>
    <xf numFmtId="164" fontId="6" fillId="3" borderId="19" xfId="0" applyNumberFormat="1" applyFont="1" applyFill="1" applyBorder="1" applyAlignment="1">
      <alignment vertical="center"/>
    </xf>
    <xf numFmtId="0" fontId="6" fillId="2" borderId="16" xfId="0" applyFont="1" applyFill="1" applyBorder="1" applyAlignment="1">
      <alignment horizontal="center" wrapText="1"/>
    </xf>
    <xf numFmtId="0" fontId="6" fillId="2" borderId="19" xfId="0" applyFont="1" applyFill="1" applyBorder="1" applyAlignment="1">
      <alignment horizontal="center" wrapText="1"/>
    </xf>
    <xf numFmtId="0" fontId="3" fillId="0" borderId="0" xfId="0" applyFont="1" applyAlignment="1">
      <alignment horizontal="center" wrapText="1"/>
    </xf>
    <xf numFmtId="0" fontId="6" fillId="0" borderId="10" xfId="0" applyFont="1" applyBorder="1" applyAlignment="1">
      <alignment wrapText="1"/>
    </xf>
    <xf numFmtId="0" fontId="9" fillId="0" borderId="23" xfId="0" applyFont="1" applyBorder="1"/>
    <xf numFmtId="0" fontId="9" fillId="0" borderId="19" xfId="0" applyFont="1" applyBorder="1" applyAlignment="1">
      <alignment horizontal="center" vertical="center"/>
    </xf>
    <xf numFmtId="164" fontId="5" fillId="3" borderId="28" xfId="0" applyNumberFormat="1" applyFont="1" applyFill="1" applyBorder="1" applyAlignment="1">
      <alignment horizontal="right" wrapText="1"/>
    </xf>
    <xf numFmtId="164" fontId="6" fillId="0" borderId="16" xfId="0" applyNumberFormat="1" applyFont="1" applyBorder="1" applyAlignment="1">
      <alignment horizontal="right" vertical="center"/>
    </xf>
    <xf numFmtId="0" fontId="4" fillId="5" borderId="58" xfId="0" applyFont="1" applyFill="1" applyBorder="1" applyAlignment="1">
      <alignment horizontal="center" vertical="center" wrapText="1"/>
    </xf>
    <xf numFmtId="0" fontId="4" fillId="5" borderId="54" xfId="0" applyFont="1" applyFill="1" applyBorder="1" applyAlignment="1">
      <alignment vertical="center" wrapText="1"/>
    </xf>
    <xf numFmtId="164" fontId="4" fillId="6" borderId="8" xfId="0" applyNumberFormat="1" applyFont="1" applyFill="1" applyBorder="1" applyAlignment="1">
      <alignment vertical="center" wrapText="1"/>
    </xf>
    <xf numFmtId="0" fontId="4" fillId="6" borderId="29" xfId="0" applyFont="1" applyFill="1" applyBorder="1" applyAlignment="1">
      <alignment vertical="center" wrapText="1"/>
    </xf>
    <xf numFmtId="0" fontId="4" fillId="6" borderId="9" xfId="0" applyFont="1" applyFill="1" applyBorder="1" applyAlignment="1">
      <alignment vertical="center" wrapText="1"/>
    </xf>
    <xf numFmtId="10" fontId="0" fillId="0" borderId="0" xfId="0" applyNumberFormat="1"/>
    <xf numFmtId="0" fontId="4" fillId="6" borderId="22" xfId="0" applyFont="1" applyFill="1" applyBorder="1" applyAlignment="1">
      <alignment vertical="center" wrapText="1"/>
    </xf>
    <xf numFmtId="164" fontId="4" fillId="6" borderId="7" xfId="0" applyNumberFormat="1" applyFont="1" applyFill="1" applyBorder="1" applyAlignment="1">
      <alignment vertical="center" wrapText="1"/>
    </xf>
    <xf numFmtId="164" fontId="6" fillId="3" borderId="15" xfId="0" applyNumberFormat="1" applyFont="1" applyFill="1" applyBorder="1"/>
    <xf numFmtId="0" fontId="5" fillId="0" borderId="52" xfId="0" applyFont="1" applyBorder="1" applyAlignment="1">
      <alignment horizontal="center" wrapText="1"/>
    </xf>
    <xf numFmtId="0" fontId="5" fillId="0" borderId="27" xfId="0" applyFont="1" applyBorder="1" applyAlignment="1">
      <alignment horizontal="center" wrapText="1"/>
    </xf>
    <xf numFmtId="0" fontId="8" fillId="8" borderId="7" xfId="0" applyFont="1" applyFill="1" applyBorder="1" applyAlignment="1">
      <alignment horizontal="center"/>
    </xf>
    <xf numFmtId="0" fontId="8" fillId="8" borderId="8" xfId="0" applyFont="1" applyFill="1" applyBorder="1" applyAlignment="1">
      <alignment horizontal="center"/>
    </xf>
    <xf numFmtId="0" fontId="8" fillId="8" borderId="9" xfId="0" applyFont="1" applyFill="1" applyBorder="1" applyAlignment="1">
      <alignment horizontal="center"/>
    </xf>
    <xf numFmtId="0" fontId="3" fillId="7" borderId="7" xfId="0" applyFont="1" applyFill="1" applyBorder="1" applyAlignment="1">
      <alignment horizontal="center" vertical="top" wrapText="1"/>
    </xf>
    <xf numFmtId="0" fontId="3" fillId="7" borderId="8" xfId="0" applyFont="1" applyFill="1" applyBorder="1" applyAlignment="1">
      <alignment horizontal="center" vertical="top" wrapText="1"/>
    </xf>
    <xf numFmtId="0" fontId="3" fillId="7" borderId="9" xfId="0" applyFont="1" applyFill="1" applyBorder="1" applyAlignment="1">
      <alignment horizontal="center" vertical="top" wrapText="1"/>
    </xf>
    <xf numFmtId="0" fontId="4" fillId="5" borderId="41" xfId="0" applyFont="1" applyFill="1" applyBorder="1" applyAlignment="1">
      <alignment horizontal="center" vertical="center" wrapText="1"/>
    </xf>
    <xf numFmtId="0" fontId="4" fillId="5" borderId="4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30"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4" fillId="5" borderId="40" xfId="0" applyFont="1" applyFill="1" applyBorder="1" applyAlignment="1">
      <alignment horizontal="center"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4" fillId="5" borderId="35"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37"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13" xfId="0" applyFont="1" applyFill="1" applyBorder="1" applyAlignment="1">
      <alignment horizontal="center" wrapText="1"/>
    </xf>
    <xf numFmtId="0" fontId="4" fillId="5" borderId="30" xfId="0" applyFont="1" applyFill="1" applyBorder="1" applyAlignment="1">
      <alignment horizontal="center" wrapText="1"/>
    </xf>
    <xf numFmtId="0" fontId="4" fillId="5" borderId="34"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3" fillId="4" borderId="7" xfId="0" applyFont="1" applyFill="1" applyBorder="1" applyAlignment="1">
      <alignment horizontal="center" vertical="top" wrapText="1"/>
    </xf>
    <xf numFmtId="0" fontId="3" fillId="4" borderId="8" xfId="0" applyFont="1" applyFill="1" applyBorder="1" applyAlignment="1">
      <alignment horizontal="center" vertical="top" wrapText="1"/>
    </xf>
    <xf numFmtId="0" fontId="3" fillId="4" borderId="9" xfId="0" applyFont="1" applyFill="1" applyBorder="1" applyAlignment="1">
      <alignment horizontal="center" vertical="top"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0" fillId="2" borderId="17"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24" xfId="0" applyFont="1" applyFill="1" applyBorder="1" applyAlignment="1">
      <alignment horizontal="left" vertical="center" wrapText="1"/>
    </xf>
    <xf numFmtId="0" fontId="11" fillId="2" borderId="17" xfId="0" applyFont="1" applyFill="1" applyBorder="1" applyAlignment="1">
      <alignment horizontal="left" vertical="center" wrapText="1"/>
    </xf>
    <xf numFmtId="0" fontId="11" fillId="2" borderId="16" xfId="0" applyFont="1" applyFill="1" applyBorder="1" applyAlignment="1">
      <alignment horizontal="left" vertical="center" wrapText="1"/>
    </xf>
    <xf numFmtId="0" fontId="11" fillId="2" borderId="24" xfId="0" applyFont="1" applyFill="1" applyBorder="1" applyAlignment="1">
      <alignment horizontal="left" vertical="center" wrapText="1"/>
    </xf>
    <xf numFmtId="0" fontId="15" fillId="2" borderId="34" xfId="0" applyFont="1" applyFill="1" applyBorder="1" applyAlignment="1">
      <alignment horizontal="left" vertical="top" wrapText="1"/>
    </xf>
    <xf numFmtId="0" fontId="15" fillId="2" borderId="35" xfId="0" applyFont="1" applyFill="1" applyBorder="1" applyAlignment="1">
      <alignment horizontal="left" vertical="top" wrapText="1"/>
    </xf>
    <xf numFmtId="0" fontId="15" fillId="2" borderId="37" xfId="0" applyFont="1" applyFill="1" applyBorder="1" applyAlignment="1">
      <alignment horizontal="left" vertical="top" wrapText="1"/>
    </xf>
    <xf numFmtId="0" fontId="4" fillId="6" borderId="7" xfId="0" applyFont="1" applyFill="1" applyBorder="1" applyAlignment="1">
      <alignment vertical="top" wrapText="1"/>
    </xf>
    <xf numFmtId="0" fontId="4" fillId="6" borderId="8" xfId="0" applyFont="1" applyFill="1" applyBorder="1" applyAlignment="1">
      <alignment vertical="top" wrapText="1"/>
    </xf>
    <xf numFmtId="0" fontId="3" fillId="6" borderId="1" xfId="0" applyFont="1" applyFill="1" applyBorder="1" applyAlignment="1">
      <alignment horizontal="center" vertical="top" wrapText="1"/>
    </xf>
    <xf numFmtId="0" fontId="3" fillId="6" borderId="43" xfId="0" applyFont="1" applyFill="1" applyBorder="1" applyAlignment="1">
      <alignment horizontal="center" vertical="top" wrapText="1"/>
    </xf>
    <xf numFmtId="0" fontId="3" fillId="6" borderId="44" xfId="0" applyFont="1" applyFill="1" applyBorder="1" applyAlignment="1">
      <alignment horizontal="center" vertical="top" wrapText="1"/>
    </xf>
    <xf numFmtId="0" fontId="9" fillId="0" borderId="39" xfId="0" applyFont="1" applyBorder="1" applyAlignment="1">
      <alignment horizontal="center"/>
    </xf>
    <xf numFmtId="0" fontId="9" fillId="0" borderId="40" xfId="0" applyFont="1" applyBorder="1" applyAlignment="1">
      <alignment horizontal="center"/>
    </xf>
    <xf numFmtId="0" fontId="9" fillId="0" borderId="45" xfId="0" applyFont="1" applyBorder="1" applyAlignment="1">
      <alignment horizontal="center"/>
    </xf>
    <xf numFmtId="0" fontId="3" fillId="9" borderId="7" xfId="0" applyFont="1" applyFill="1" applyBorder="1" applyAlignment="1">
      <alignment horizontal="center" wrapText="1"/>
    </xf>
    <xf numFmtId="0" fontId="3" fillId="9" borderId="8" xfId="0" applyFont="1" applyFill="1" applyBorder="1" applyAlignment="1">
      <alignment horizontal="center" wrapText="1"/>
    </xf>
    <xf numFmtId="0" fontId="3" fillId="9" borderId="9" xfId="0" applyFont="1" applyFill="1" applyBorder="1" applyAlignment="1">
      <alignment horizontal="center" wrapText="1"/>
    </xf>
    <xf numFmtId="0" fontId="4" fillId="5" borderId="3"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16" fillId="0" borderId="39" xfId="0" applyFont="1" applyBorder="1" applyAlignment="1">
      <alignment horizontal="center"/>
    </xf>
    <xf numFmtId="0" fontId="16" fillId="0" borderId="40" xfId="0" applyFont="1" applyBorder="1" applyAlignment="1">
      <alignment horizontal="center"/>
    </xf>
    <xf numFmtId="0" fontId="16" fillId="0" borderId="45" xfId="0" applyFont="1" applyBorder="1" applyAlignment="1">
      <alignment horizontal="center"/>
    </xf>
    <xf numFmtId="0" fontId="4" fillId="5"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3" fillId="9" borderId="7" xfId="0" applyFont="1" applyFill="1" applyBorder="1" applyAlignment="1">
      <alignment horizontal="center" vertical="top" wrapText="1"/>
    </xf>
    <xf numFmtId="0" fontId="3" fillId="9" borderId="8" xfId="0" applyFont="1" applyFill="1" applyBorder="1" applyAlignment="1">
      <alignment horizontal="center" vertical="top" wrapText="1"/>
    </xf>
    <xf numFmtId="0" fontId="3" fillId="9" borderId="9" xfId="0" applyFont="1" applyFill="1" applyBorder="1" applyAlignment="1">
      <alignment horizontal="center" vertical="top" wrapText="1"/>
    </xf>
    <xf numFmtId="0" fontId="3" fillId="6" borderId="1" xfId="0" applyFont="1" applyFill="1" applyBorder="1" applyAlignment="1">
      <alignment horizontal="center" wrapText="1"/>
    </xf>
    <xf numFmtId="0" fontId="3" fillId="6" borderId="43" xfId="0" applyFont="1" applyFill="1" applyBorder="1" applyAlignment="1">
      <alignment horizontal="center" wrapText="1"/>
    </xf>
    <xf numFmtId="0" fontId="3" fillId="6" borderId="44" xfId="0" applyFont="1" applyFill="1" applyBorder="1" applyAlignment="1">
      <alignment horizontal="center" wrapText="1"/>
    </xf>
    <xf numFmtId="0" fontId="3" fillId="8" borderId="7" xfId="0" applyFont="1" applyFill="1" applyBorder="1" applyAlignment="1">
      <alignment horizontal="center" vertical="top" wrapText="1"/>
    </xf>
    <xf numFmtId="0" fontId="3" fillId="8" borderId="8" xfId="0" applyFont="1" applyFill="1" applyBorder="1" applyAlignment="1">
      <alignment horizontal="center" vertical="top" wrapText="1"/>
    </xf>
    <xf numFmtId="0" fontId="3" fillId="8" borderId="9" xfId="0" applyFont="1" applyFill="1" applyBorder="1" applyAlignment="1">
      <alignment horizontal="center" vertical="top" wrapText="1"/>
    </xf>
    <xf numFmtId="0" fontId="4" fillId="5" borderId="13" xfId="0" applyFont="1" applyFill="1" applyBorder="1" applyAlignment="1">
      <alignment horizontal="center" vertical="top" wrapText="1"/>
    </xf>
    <xf numFmtId="0" fontId="4" fillId="5" borderId="30" xfId="0" applyFont="1" applyFill="1" applyBorder="1" applyAlignment="1">
      <alignment horizontal="center" vertical="top" wrapText="1"/>
    </xf>
  </cellXfs>
  <cellStyles count="3">
    <cellStyle name="Normal" xfId="0" builtinId="0"/>
    <cellStyle name="Normal 3" xfId="1" xr:uid="{00000000-0005-0000-0000-000001000000}"/>
    <cellStyle name="Normal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51"/>
  <sheetViews>
    <sheetView zoomScaleNormal="100" workbookViewId="0">
      <selection activeCell="C2" sqref="C2:F2"/>
    </sheetView>
  </sheetViews>
  <sheetFormatPr defaultRowHeight="15" x14ac:dyDescent="0.25"/>
  <cols>
    <col min="2" max="2" width="60.7109375" customWidth="1"/>
    <col min="3" max="3" width="12.28515625" customWidth="1"/>
    <col min="4" max="4" width="22.7109375" customWidth="1"/>
    <col min="5" max="11" width="26.5703125" customWidth="1"/>
  </cols>
  <sheetData>
    <row r="1" spans="1:13" ht="15.75" thickBot="1" x14ac:dyDescent="0.3">
      <c r="I1" s="3"/>
      <c r="J1" s="3"/>
      <c r="K1" s="3"/>
    </row>
    <row r="2" spans="1:13" ht="16.5" customHeight="1" thickBot="1" x14ac:dyDescent="0.3">
      <c r="B2" s="52" t="s">
        <v>0</v>
      </c>
      <c r="C2" s="321" t="s">
        <v>267</v>
      </c>
      <c r="D2" s="322"/>
      <c r="E2" s="322"/>
      <c r="F2" s="323"/>
      <c r="G2" s="3"/>
      <c r="H2" s="3"/>
      <c r="I2" s="3"/>
    </row>
    <row r="3" spans="1:13" ht="29.25" customHeight="1" thickBot="1" x14ac:dyDescent="0.3">
      <c r="B3" s="52" t="s">
        <v>1</v>
      </c>
      <c r="C3" s="321" t="s">
        <v>147</v>
      </c>
      <c r="D3" s="322"/>
      <c r="E3" s="322"/>
      <c r="F3" s="323"/>
    </row>
    <row r="4" spans="1:13" ht="16.5" customHeight="1" thickBot="1" x14ac:dyDescent="0.3">
      <c r="B4" s="52" t="s">
        <v>148</v>
      </c>
      <c r="C4" s="321" t="s">
        <v>149</v>
      </c>
      <c r="D4" s="322"/>
      <c r="E4" s="322"/>
      <c r="F4" s="323"/>
    </row>
    <row r="5" spans="1:13" ht="22.5" customHeight="1" thickBot="1" x14ac:dyDescent="0.3">
      <c r="B5" s="52" t="s">
        <v>2</v>
      </c>
      <c r="C5" s="118"/>
      <c r="D5" s="119"/>
      <c r="E5" s="119"/>
      <c r="F5" s="120"/>
    </row>
    <row r="6" spans="1:13" ht="15.6" customHeight="1" thickBot="1" x14ac:dyDescent="0.3">
      <c r="B6" s="254"/>
      <c r="C6" s="254"/>
      <c r="D6" s="254"/>
      <c r="E6" s="254"/>
      <c r="K6" s="3"/>
      <c r="L6" s="3"/>
      <c r="M6" s="3"/>
    </row>
    <row r="7" spans="1:13" ht="21" customHeight="1" x14ac:dyDescent="0.3">
      <c r="A7" s="255"/>
      <c r="B7" s="330" t="s">
        <v>125</v>
      </c>
      <c r="C7" s="331"/>
      <c r="D7" s="331"/>
      <c r="E7" s="331"/>
      <c r="F7" s="332"/>
    </row>
    <row r="8" spans="1:13" s="253" customFormat="1" ht="12.75" x14ac:dyDescent="0.25">
      <c r="B8" s="324" t="s">
        <v>248</v>
      </c>
      <c r="C8" s="325"/>
      <c r="D8" s="325"/>
      <c r="E8" s="325"/>
      <c r="F8" s="326"/>
    </row>
    <row r="9" spans="1:13" s="253" customFormat="1" ht="12.75" x14ac:dyDescent="0.25">
      <c r="B9" s="324" t="s">
        <v>150</v>
      </c>
      <c r="C9" s="325"/>
      <c r="D9" s="325"/>
      <c r="E9" s="325"/>
      <c r="F9" s="326"/>
    </row>
    <row r="10" spans="1:13" s="253" customFormat="1" ht="12.75" x14ac:dyDescent="0.25">
      <c r="B10" s="324" t="s">
        <v>151</v>
      </c>
      <c r="C10" s="325"/>
      <c r="D10" s="325"/>
      <c r="E10" s="325"/>
      <c r="F10" s="326"/>
    </row>
    <row r="11" spans="1:13" s="253" customFormat="1" ht="30.75" customHeight="1" x14ac:dyDescent="0.25">
      <c r="B11" s="324" t="s">
        <v>152</v>
      </c>
      <c r="C11" s="325"/>
      <c r="D11" s="325"/>
      <c r="E11" s="325"/>
      <c r="F11" s="326"/>
    </row>
    <row r="12" spans="1:13" s="253" customFormat="1" ht="14.45" customHeight="1" x14ac:dyDescent="0.25">
      <c r="B12" s="324" t="s">
        <v>153</v>
      </c>
      <c r="C12" s="325"/>
      <c r="D12" s="325"/>
      <c r="E12" s="325"/>
      <c r="F12" s="326"/>
    </row>
    <row r="13" spans="1:13" s="253" customFormat="1" ht="26.25" customHeight="1" x14ac:dyDescent="0.25">
      <c r="B13" s="324" t="s">
        <v>238</v>
      </c>
      <c r="C13" s="325"/>
      <c r="D13" s="325"/>
      <c r="E13" s="325"/>
      <c r="F13" s="326"/>
    </row>
    <row r="14" spans="1:13" s="253" customFormat="1" ht="12.75" x14ac:dyDescent="0.25">
      <c r="B14" s="324" t="s">
        <v>239</v>
      </c>
      <c r="C14" s="325"/>
      <c r="D14" s="325"/>
      <c r="E14" s="325"/>
      <c r="F14" s="326"/>
    </row>
    <row r="15" spans="1:13" s="253" customFormat="1" ht="26.25" customHeight="1" x14ac:dyDescent="0.25">
      <c r="B15" s="324" t="s">
        <v>240</v>
      </c>
      <c r="C15" s="325"/>
      <c r="D15" s="325"/>
      <c r="E15" s="325"/>
      <c r="F15" s="326"/>
    </row>
    <row r="16" spans="1:13" s="253" customFormat="1" ht="12.75" x14ac:dyDescent="0.25">
      <c r="B16" s="324" t="s">
        <v>241</v>
      </c>
      <c r="C16" s="325"/>
      <c r="D16" s="325"/>
      <c r="E16" s="325"/>
      <c r="F16" s="326"/>
    </row>
    <row r="17" spans="2:11" s="253" customFormat="1" ht="12.75" x14ac:dyDescent="0.25">
      <c r="B17" s="324" t="s">
        <v>242</v>
      </c>
      <c r="C17" s="325"/>
      <c r="D17" s="325"/>
      <c r="E17" s="325"/>
      <c r="F17" s="326"/>
    </row>
    <row r="18" spans="2:11" s="253" customFormat="1" ht="26.25" customHeight="1" x14ac:dyDescent="0.25">
      <c r="B18" s="324" t="s">
        <v>243</v>
      </c>
      <c r="C18" s="325"/>
      <c r="D18" s="325"/>
      <c r="E18" s="325"/>
      <c r="F18" s="326"/>
    </row>
    <row r="19" spans="2:11" s="253" customFormat="1" ht="12.75" x14ac:dyDescent="0.25">
      <c r="B19" s="327" t="s">
        <v>244</v>
      </c>
      <c r="C19" s="328"/>
      <c r="D19" s="328"/>
      <c r="E19" s="328"/>
      <c r="F19" s="329"/>
    </row>
    <row r="20" spans="2:11" s="253" customFormat="1" ht="39" customHeight="1" thickBot="1" x14ac:dyDescent="0.3">
      <c r="B20" s="303" t="s">
        <v>249</v>
      </c>
      <c r="C20" s="304"/>
      <c r="D20" s="304"/>
      <c r="E20" s="304"/>
      <c r="F20" s="305"/>
    </row>
    <row r="21" spans="2:11" ht="15.6" customHeight="1" thickBot="1" x14ac:dyDescent="0.3">
      <c r="B21" s="254"/>
      <c r="C21" s="254"/>
      <c r="I21" s="3"/>
      <c r="J21" s="3"/>
      <c r="K21" s="3"/>
    </row>
    <row r="22" spans="2:11" ht="18" customHeight="1" thickBot="1" x14ac:dyDescent="0.3">
      <c r="B22" s="318" t="s">
        <v>213</v>
      </c>
      <c r="C22" s="319"/>
      <c r="D22" s="319"/>
      <c r="E22" s="319"/>
      <c r="F22" s="319"/>
      <c r="G22" s="319"/>
      <c r="H22" s="319"/>
      <c r="I22" s="319"/>
      <c r="J22" s="319"/>
      <c r="K22" s="320"/>
    </row>
    <row r="23" spans="2:11" ht="15.75" customHeight="1" x14ac:dyDescent="0.25">
      <c r="B23" s="20" t="s">
        <v>3</v>
      </c>
      <c r="C23" s="297" t="s">
        <v>4</v>
      </c>
      <c r="D23" s="297" t="s">
        <v>237</v>
      </c>
      <c r="E23" s="301" t="s">
        <v>5</v>
      </c>
      <c r="F23" s="299" t="s">
        <v>121</v>
      </c>
      <c r="G23" s="299" t="s">
        <v>122</v>
      </c>
      <c r="H23" s="299" t="s">
        <v>123</v>
      </c>
      <c r="I23" s="299" t="s">
        <v>263</v>
      </c>
      <c r="J23" s="299" t="s">
        <v>264</v>
      </c>
      <c r="K23" s="299" t="s">
        <v>128</v>
      </c>
    </row>
    <row r="24" spans="2:11" ht="15.75" thickBot="1" x14ac:dyDescent="0.3">
      <c r="B24" s="21" t="s">
        <v>129</v>
      </c>
      <c r="C24" s="298"/>
      <c r="D24" s="298"/>
      <c r="E24" s="302"/>
      <c r="F24" s="300"/>
      <c r="G24" s="300"/>
      <c r="H24" s="300"/>
      <c r="I24" s="300"/>
      <c r="J24" s="300"/>
      <c r="K24" s="300"/>
    </row>
    <row r="25" spans="2:11" s="3" customFormat="1" ht="15.75" customHeight="1" x14ac:dyDescent="0.2">
      <c r="B25" s="17" t="s">
        <v>236</v>
      </c>
      <c r="C25" s="182">
        <v>19491</v>
      </c>
      <c r="D25" s="242"/>
      <c r="E25" s="89"/>
      <c r="F25" s="80">
        <f>E25*12</f>
        <v>0</v>
      </c>
      <c r="G25" s="80">
        <f>(F25*$F$131)+F25</f>
        <v>0</v>
      </c>
      <c r="H25" s="80">
        <f>(G25*$G$131)+G25</f>
        <v>0</v>
      </c>
      <c r="I25" s="80">
        <f>(H25*$H$131)+H25</f>
        <v>0</v>
      </c>
      <c r="J25" s="80">
        <f>(I25*$I$131)+I25</f>
        <v>0</v>
      </c>
      <c r="K25" s="87">
        <f>F25+G25+H25+I25+J25</f>
        <v>0</v>
      </c>
    </row>
    <row r="26" spans="2:11" s="3" customFormat="1" ht="15.75" customHeight="1" x14ac:dyDescent="0.2">
      <c r="B26" s="17" t="s">
        <v>7</v>
      </c>
      <c r="C26" s="182">
        <v>705</v>
      </c>
      <c r="D26" s="243"/>
      <c r="E26" s="89"/>
      <c r="F26" s="80">
        <f t="shared" ref="F26:F33" si="0">E26*12</f>
        <v>0</v>
      </c>
      <c r="G26" s="80">
        <f t="shared" ref="G26:G33" si="1">(F26*$F$131)+F26</f>
        <v>0</v>
      </c>
      <c r="H26" s="80">
        <f t="shared" ref="H26:H33" si="2">(G26*$G$131)+G26</f>
        <v>0</v>
      </c>
      <c r="I26" s="80">
        <f t="shared" ref="I26:I33" si="3">(H26*$H$131)+H26</f>
        <v>0</v>
      </c>
      <c r="J26" s="80">
        <f t="shared" ref="J26:J33" si="4">(I26*$I$131)+I26</f>
        <v>0</v>
      </c>
      <c r="K26" s="87">
        <f t="shared" ref="K26:K33" si="5">F26+G26+H26+I26+J26</f>
        <v>0</v>
      </c>
    </row>
    <row r="27" spans="2:11" s="3" customFormat="1" ht="15.75" customHeight="1" x14ac:dyDescent="0.2">
      <c r="B27" s="17" t="s">
        <v>8</v>
      </c>
      <c r="C27" s="182">
        <v>4767</v>
      </c>
      <c r="D27" s="243"/>
      <c r="E27" s="89"/>
      <c r="F27" s="80">
        <f t="shared" si="0"/>
        <v>0</v>
      </c>
      <c r="G27" s="80">
        <f t="shared" si="1"/>
        <v>0</v>
      </c>
      <c r="H27" s="80">
        <f t="shared" si="2"/>
        <v>0</v>
      </c>
      <c r="I27" s="80">
        <f t="shared" si="3"/>
        <v>0</v>
      </c>
      <c r="J27" s="80">
        <f t="shared" si="4"/>
        <v>0</v>
      </c>
      <c r="K27" s="87">
        <f t="shared" si="5"/>
        <v>0</v>
      </c>
    </row>
    <row r="28" spans="2:11" s="3" customFormat="1" ht="15.75" customHeight="1" x14ac:dyDescent="0.2">
      <c r="B28" s="17" t="s">
        <v>9</v>
      </c>
      <c r="C28" s="182">
        <v>4672</v>
      </c>
      <c r="D28" s="243"/>
      <c r="E28" s="89"/>
      <c r="F28" s="80">
        <f t="shared" si="0"/>
        <v>0</v>
      </c>
      <c r="G28" s="80">
        <f t="shared" si="1"/>
        <v>0</v>
      </c>
      <c r="H28" s="80">
        <f t="shared" si="2"/>
        <v>0</v>
      </c>
      <c r="I28" s="80">
        <f t="shared" si="3"/>
        <v>0</v>
      </c>
      <c r="J28" s="80">
        <f t="shared" si="4"/>
        <v>0</v>
      </c>
      <c r="K28" s="87">
        <f t="shared" si="5"/>
        <v>0</v>
      </c>
    </row>
    <row r="29" spans="2:11" s="3" customFormat="1" ht="15.75" customHeight="1" x14ac:dyDescent="0.2">
      <c r="B29" s="17" t="s">
        <v>245</v>
      </c>
      <c r="C29" s="182">
        <v>3138</v>
      </c>
      <c r="D29" s="243"/>
      <c r="E29" s="89"/>
      <c r="F29" s="80">
        <f t="shared" si="0"/>
        <v>0</v>
      </c>
      <c r="G29" s="80">
        <f t="shared" si="1"/>
        <v>0</v>
      </c>
      <c r="H29" s="80">
        <f t="shared" si="2"/>
        <v>0</v>
      </c>
      <c r="I29" s="80">
        <f t="shared" si="3"/>
        <v>0</v>
      </c>
      <c r="J29" s="80">
        <f t="shared" si="4"/>
        <v>0</v>
      </c>
      <c r="K29" s="87">
        <f t="shared" si="5"/>
        <v>0</v>
      </c>
    </row>
    <row r="30" spans="2:11" s="3" customFormat="1" ht="15.75" customHeight="1" x14ac:dyDescent="0.2">
      <c r="B30" s="17" t="s">
        <v>12</v>
      </c>
      <c r="C30" s="182">
        <v>11255</v>
      </c>
      <c r="D30" s="243"/>
      <c r="E30" s="89"/>
      <c r="F30" s="80">
        <f t="shared" si="0"/>
        <v>0</v>
      </c>
      <c r="G30" s="80">
        <f t="shared" si="1"/>
        <v>0</v>
      </c>
      <c r="H30" s="80">
        <f t="shared" si="2"/>
        <v>0</v>
      </c>
      <c r="I30" s="80">
        <f t="shared" si="3"/>
        <v>0</v>
      </c>
      <c r="J30" s="80">
        <f t="shared" si="4"/>
        <v>0</v>
      </c>
      <c r="K30" s="87">
        <f t="shared" si="5"/>
        <v>0</v>
      </c>
    </row>
    <row r="31" spans="2:11" s="3" customFormat="1" ht="15.75" customHeight="1" x14ac:dyDescent="0.2">
      <c r="B31" s="17" t="s">
        <v>13</v>
      </c>
      <c r="C31" s="182">
        <v>1560</v>
      </c>
      <c r="D31" s="243"/>
      <c r="E31" s="89"/>
      <c r="F31" s="80">
        <f t="shared" si="0"/>
        <v>0</v>
      </c>
      <c r="G31" s="80">
        <f t="shared" si="1"/>
        <v>0</v>
      </c>
      <c r="H31" s="80">
        <f t="shared" si="2"/>
        <v>0</v>
      </c>
      <c r="I31" s="80">
        <f t="shared" si="3"/>
        <v>0</v>
      </c>
      <c r="J31" s="80">
        <f t="shared" si="4"/>
        <v>0</v>
      </c>
      <c r="K31" s="87">
        <f t="shared" si="5"/>
        <v>0</v>
      </c>
    </row>
    <row r="32" spans="2:11" s="3" customFormat="1" ht="15.75" customHeight="1" x14ac:dyDescent="0.2">
      <c r="B32" s="17" t="s">
        <v>14</v>
      </c>
      <c r="C32" s="182">
        <v>7366</v>
      </c>
      <c r="D32" s="243"/>
      <c r="E32" s="89"/>
      <c r="F32" s="80">
        <f t="shared" si="0"/>
        <v>0</v>
      </c>
      <c r="G32" s="80">
        <f t="shared" si="1"/>
        <v>0</v>
      </c>
      <c r="H32" s="80">
        <f t="shared" si="2"/>
        <v>0</v>
      </c>
      <c r="I32" s="80">
        <f t="shared" si="3"/>
        <v>0</v>
      </c>
      <c r="J32" s="80">
        <f t="shared" si="4"/>
        <v>0</v>
      </c>
      <c r="K32" s="87">
        <f t="shared" si="5"/>
        <v>0</v>
      </c>
    </row>
    <row r="33" spans="2:11" s="3" customFormat="1" ht="15.75" customHeight="1" thickBot="1" x14ac:dyDescent="0.25">
      <c r="B33" s="17" t="s">
        <v>15</v>
      </c>
      <c r="C33" s="182">
        <v>5124</v>
      </c>
      <c r="D33" s="243"/>
      <c r="E33" s="89"/>
      <c r="F33" s="80">
        <f t="shared" si="0"/>
        <v>0</v>
      </c>
      <c r="G33" s="80">
        <f t="shared" si="1"/>
        <v>0</v>
      </c>
      <c r="H33" s="80">
        <f t="shared" si="2"/>
        <v>0</v>
      </c>
      <c r="I33" s="80">
        <f t="shared" si="3"/>
        <v>0</v>
      </c>
      <c r="J33" s="80">
        <f t="shared" si="4"/>
        <v>0</v>
      </c>
      <c r="K33" s="87">
        <f t="shared" si="5"/>
        <v>0</v>
      </c>
    </row>
    <row r="34" spans="2:11" s="245" customFormat="1" ht="15.75" thickBot="1" x14ac:dyDescent="0.3">
      <c r="B34" s="246" t="s">
        <v>10</v>
      </c>
      <c r="C34" s="247">
        <f t="shared" ref="C34" si="6">SUM(C25:C33)</f>
        <v>58078</v>
      </c>
      <c r="D34" s="248"/>
      <c r="E34" s="249">
        <f>SUM(E25:E33)</f>
        <v>0</v>
      </c>
      <c r="F34" s="249">
        <f t="shared" ref="F34:H34" si="7">SUM(F25:F33)</f>
        <v>0</v>
      </c>
      <c r="G34" s="249">
        <f t="shared" si="7"/>
        <v>0</v>
      </c>
      <c r="H34" s="249">
        <f t="shared" si="7"/>
        <v>0</v>
      </c>
      <c r="I34" s="249">
        <f t="shared" ref="I34" si="8">SUM(I25:I33)</f>
        <v>0</v>
      </c>
      <c r="J34" s="249">
        <f>SUM(J25:J33)</f>
        <v>0</v>
      </c>
      <c r="K34" s="249">
        <f>SUM(K25:K33)</f>
        <v>0</v>
      </c>
    </row>
    <row r="35" spans="2:11" x14ac:dyDescent="0.25">
      <c r="B35" s="6"/>
    </row>
    <row r="36" spans="2:11" ht="15.75" thickBot="1" x14ac:dyDescent="0.3">
      <c r="B36" s="6"/>
    </row>
    <row r="37" spans="2:11" ht="18.75" customHeight="1" thickBot="1" x14ac:dyDescent="0.3">
      <c r="B37" s="318" t="s">
        <v>212</v>
      </c>
      <c r="C37" s="319"/>
      <c r="D37" s="319"/>
      <c r="E37" s="319"/>
      <c r="F37" s="319"/>
      <c r="G37" s="319"/>
      <c r="H37" s="319"/>
      <c r="I37" s="319"/>
      <c r="J37" s="319"/>
      <c r="K37" s="320"/>
    </row>
    <row r="38" spans="2:11" ht="15" customHeight="1" x14ac:dyDescent="0.25">
      <c r="B38" s="22" t="s">
        <v>3</v>
      </c>
      <c r="C38" s="297" t="s">
        <v>4</v>
      </c>
      <c r="D38" s="297" t="s">
        <v>237</v>
      </c>
      <c r="E38" s="301" t="s">
        <v>5</v>
      </c>
      <c r="F38" s="241" t="s">
        <v>121</v>
      </c>
      <c r="G38" s="241" t="s">
        <v>122</v>
      </c>
      <c r="H38" s="241" t="s">
        <v>123</v>
      </c>
      <c r="I38" s="241" t="s">
        <v>263</v>
      </c>
      <c r="J38" s="241" t="s">
        <v>264</v>
      </c>
      <c r="K38" s="241" t="s">
        <v>128</v>
      </c>
    </row>
    <row r="39" spans="2:11" ht="15.75" thickBot="1" x14ac:dyDescent="0.3">
      <c r="B39" s="21" t="s">
        <v>11</v>
      </c>
      <c r="C39" s="298"/>
      <c r="D39" s="298"/>
      <c r="E39" s="302"/>
      <c r="F39" s="240"/>
      <c r="G39" s="240"/>
      <c r="H39" s="240"/>
      <c r="I39" s="240"/>
      <c r="J39" s="240"/>
      <c r="K39" s="240"/>
    </row>
    <row r="40" spans="2:11" s="3" customFormat="1" ht="12.75" x14ac:dyDescent="0.2">
      <c r="B40" s="17" t="s">
        <v>16</v>
      </c>
      <c r="C40" s="182">
        <v>1800</v>
      </c>
      <c r="D40" s="242"/>
      <c r="E40" s="89"/>
      <c r="F40" s="81">
        <f>E40*12</f>
        <v>0</v>
      </c>
      <c r="G40" s="81">
        <f>(F40*$F$131)+F40</f>
        <v>0</v>
      </c>
      <c r="H40" s="81">
        <f>(G40*$G$131)+G40</f>
        <v>0</v>
      </c>
      <c r="I40" s="81">
        <f>(H40*$H$131)+H40</f>
        <v>0</v>
      </c>
      <c r="J40" s="81">
        <f>(I40*$I$131)+I40</f>
        <v>0</v>
      </c>
      <c r="K40" s="88">
        <f>F40+G40+H40+I40+J40</f>
        <v>0</v>
      </c>
    </row>
    <row r="41" spans="2:11" s="3" customFormat="1" ht="12.75" x14ac:dyDescent="0.2">
      <c r="B41" s="18" t="s">
        <v>17</v>
      </c>
      <c r="C41" s="183">
        <v>5962</v>
      </c>
      <c r="D41" s="243"/>
      <c r="E41" s="89"/>
      <c r="F41" s="81">
        <f t="shared" ref="F41:F43" si="9">E41*12</f>
        <v>0</v>
      </c>
      <c r="G41" s="81">
        <f t="shared" ref="G41:G43" si="10">(F41*$F$131)+F41</f>
        <v>0</v>
      </c>
      <c r="H41" s="81">
        <f t="shared" ref="H41:H43" si="11">(G41*$G$131)+G41</f>
        <v>0</v>
      </c>
      <c r="I41" s="81">
        <f t="shared" ref="I41:I43" si="12">(H41*$H$131)+H41</f>
        <v>0</v>
      </c>
      <c r="J41" s="81">
        <f t="shared" ref="J41:J43" si="13">(I41*$I$131)+I41</f>
        <v>0</v>
      </c>
      <c r="K41" s="88">
        <f t="shared" ref="K41:K43" si="14">F41+G41+H41+I41+J41</f>
        <v>0</v>
      </c>
    </row>
    <row r="42" spans="2:11" s="3" customFormat="1" ht="12.75" x14ac:dyDescent="0.2">
      <c r="B42" s="17" t="s">
        <v>18</v>
      </c>
      <c r="C42" s="182">
        <v>2544</v>
      </c>
      <c r="D42" s="243"/>
      <c r="E42" s="90"/>
      <c r="F42" s="81">
        <f t="shared" si="9"/>
        <v>0</v>
      </c>
      <c r="G42" s="81">
        <f t="shared" si="10"/>
        <v>0</v>
      </c>
      <c r="H42" s="81">
        <f t="shared" si="11"/>
        <v>0</v>
      </c>
      <c r="I42" s="81">
        <f t="shared" si="12"/>
        <v>0</v>
      </c>
      <c r="J42" s="81">
        <f t="shared" si="13"/>
        <v>0</v>
      </c>
      <c r="K42" s="88">
        <f t="shared" si="14"/>
        <v>0</v>
      </c>
    </row>
    <row r="43" spans="2:11" s="3" customFormat="1" ht="13.5" thickBot="1" x14ac:dyDescent="0.25">
      <c r="B43" s="18" t="s">
        <v>246</v>
      </c>
      <c r="C43" s="183">
        <v>1090</v>
      </c>
      <c r="D43" s="243"/>
      <c r="E43" s="83"/>
      <c r="F43" s="81">
        <f t="shared" si="9"/>
        <v>0</v>
      </c>
      <c r="G43" s="81">
        <f t="shared" si="10"/>
        <v>0</v>
      </c>
      <c r="H43" s="81">
        <f t="shared" si="11"/>
        <v>0</v>
      </c>
      <c r="I43" s="81">
        <f t="shared" si="12"/>
        <v>0</v>
      </c>
      <c r="J43" s="81">
        <f t="shared" si="13"/>
        <v>0</v>
      </c>
      <c r="K43" s="88">
        <f t="shared" si="14"/>
        <v>0</v>
      </c>
    </row>
    <row r="44" spans="2:11" s="245" customFormat="1" ht="15.75" thickBot="1" x14ac:dyDescent="0.3">
      <c r="B44" s="246" t="s">
        <v>10</v>
      </c>
      <c r="C44" s="247">
        <f>SUM(C40:C43)</f>
        <v>11396</v>
      </c>
      <c r="D44" s="248"/>
      <c r="E44" s="249">
        <f>SUM(E40:E43)</f>
        <v>0</v>
      </c>
      <c r="F44" s="249">
        <f>SUM(F40:F43)</f>
        <v>0</v>
      </c>
      <c r="G44" s="249">
        <f>SUM(G40:G43)</f>
        <v>0</v>
      </c>
      <c r="H44" s="249">
        <f>SUM(H40:H43)</f>
        <v>0</v>
      </c>
      <c r="I44" s="249">
        <f t="shared" ref="I44:J44" si="15">SUM(I40:I43)</f>
        <v>0</v>
      </c>
      <c r="J44" s="249">
        <f t="shared" si="15"/>
        <v>0</v>
      </c>
      <c r="K44" s="249">
        <f>SUM(K40:K43)</f>
        <v>0</v>
      </c>
    </row>
    <row r="45" spans="2:11" x14ac:dyDescent="0.25">
      <c r="J45" s="3"/>
      <c r="K45" s="3"/>
    </row>
    <row r="46" spans="2:11" ht="15.75" thickBot="1" x14ac:dyDescent="0.3">
      <c r="J46" s="3"/>
      <c r="K46" s="3"/>
    </row>
    <row r="47" spans="2:11" s="13" customFormat="1" ht="19.5" thickBot="1" x14ac:dyDescent="0.35">
      <c r="B47" s="291" t="s">
        <v>204</v>
      </c>
      <c r="C47" s="292"/>
      <c r="D47" s="292"/>
      <c r="E47" s="292"/>
      <c r="F47" s="292"/>
      <c r="G47" s="292"/>
      <c r="H47" s="292"/>
      <c r="I47" s="292"/>
      <c r="J47" s="292"/>
      <c r="K47" s="293"/>
    </row>
    <row r="48" spans="2:11" s="13" customFormat="1" ht="37.5" customHeight="1" thickBot="1" x14ac:dyDescent="0.25">
      <c r="B48" s="112" t="s">
        <v>23</v>
      </c>
      <c r="C48" s="142" t="s">
        <v>24</v>
      </c>
      <c r="D48" s="142" t="s">
        <v>25</v>
      </c>
      <c r="E48" s="142" t="s">
        <v>130</v>
      </c>
      <c r="F48" s="142" t="s">
        <v>121</v>
      </c>
      <c r="G48" s="142" t="s">
        <v>122</v>
      </c>
      <c r="H48" s="142" t="s">
        <v>123</v>
      </c>
      <c r="I48" s="142" t="s">
        <v>263</v>
      </c>
      <c r="J48" s="142" t="s">
        <v>264</v>
      </c>
      <c r="K48" s="114" t="s">
        <v>128</v>
      </c>
    </row>
    <row r="49" spans="2:11" s="13" customFormat="1" ht="14.25" x14ac:dyDescent="0.2">
      <c r="B49" s="17" t="s">
        <v>236</v>
      </c>
      <c r="C49" s="184">
        <v>48</v>
      </c>
      <c r="D49" s="236"/>
      <c r="E49" s="93">
        <f>C49*D49</f>
        <v>0</v>
      </c>
      <c r="F49" s="79">
        <f>E49*12</f>
        <v>0</v>
      </c>
      <c r="G49" s="80">
        <f>(F49*$F$131)+F49</f>
        <v>0</v>
      </c>
      <c r="H49" s="80">
        <f>(G49*$G$131)+G49</f>
        <v>0</v>
      </c>
      <c r="I49" s="80">
        <f>(H49*$H$131)+H49</f>
        <v>0</v>
      </c>
      <c r="J49" s="80">
        <f>(I49*$I$131)+I49</f>
        <v>0</v>
      </c>
      <c r="K49" s="87">
        <f>F49+G49+H49+I49+J49</f>
        <v>0</v>
      </c>
    </row>
    <row r="50" spans="2:11" s="13" customFormat="1" ht="14.25" x14ac:dyDescent="0.2">
      <c r="B50" s="17" t="s">
        <v>7</v>
      </c>
      <c r="C50" s="184">
        <v>6</v>
      </c>
      <c r="D50" s="236"/>
      <c r="E50" s="93">
        <f t="shared" ref="E50:E56" si="16">C50*D50</f>
        <v>0</v>
      </c>
      <c r="F50" s="79">
        <f t="shared" ref="F50:F56" si="17">E50*12</f>
        <v>0</v>
      </c>
      <c r="G50" s="80">
        <f t="shared" ref="G50:G56" si="18">(F50*$F$131)+F50</f>
        <v>0</v>
      </c>
      <c r="H50" s="80">
        <f t="shared" ref="H50:H56" si="19">(G50*$G$131)+G50</f>
        <v>0</v>
      </c>
      <c r="I50" s="80">
        <f t="shared" ref="I50:I56" si="20">(H50*$H$131)+H50</f>
        <v>0</v>
      </c>
      <c r="J50" s="80">
        <f t="shared" ref="J50:J56" si="21">(I50*$I$131)+I50</f>
        <v>0</v>
      </c>
      <c r="K50" s="87">
        <f t="shared" ref="K50:K56" si="22">F50+G50+H50+I50+J50</f>
        <v>0</v>
      </c>
    </row>
    <row r="51" spans="2:11" s="13" customFormat="1" ht="14.25" x14ac:dyDescent="0.2">
      <c r="B51" s="17" t="s">
        <v>8</v>
      </c>
      <c r="C51" s="184">
        <v>6</v>
      </c>
      <c r="D51" s="236"/>
      <c r="E51" s="93">
        <f t="shared" si="16"/>
        <v>0</v>
      </c>
      <c r="F51" s="79">
        <f t="shared" si="17"/>
        <v>0</v>
      </c>
      <c r="G51" s="80">
        <f t="shared" si="18"/>
        <v>0</v>
      </c>
      <c r="H51" s="80">
        <f t="shared" si="19"/>
        <v>0</v>
      </c>
      <c r="I51" s="80">
        <f t="shared" si="20"/>
        <v>0</v>
      </c>
      <c r="J51" s="80">
        <f t="shared" si="21"/>
        <v>0</v>
      </c>
      <c r="K51" s="87">
        <f t="shared" si="22"/>
        <v>0</v>
      </c>
    </row>
    <row r="52" spans="2:11" s="13" customFormat="1" ht="14.25" x14ac:dyDescent="0.2">
      <c r="B52" s="17" t="s">
        <v>9</v>
      </c>
      <c r="C52" s="184">
        <v>6</v>
      </c>
      <c r="D52" s="236"/>
      <c r="E52" s="93">
        <f t="shared" si="16"/>
        <v>0</v>
      </c>
      <c r="F52" s="79">
        <f t="shared" si="17"/>
        <v>0</v>
      </c>
      <c r="G52" s="80">
        <f t="shared" si="18"/>
        <v>0</v>
      </c>
      <c r="H52" s="80">
        <f t="shared" si="19"/>
        <v>0</v>
      </c>
      <c r="I52" s="80">
        <f t="shared" si="20"/>
        <v>0</v>
      </c>
      <c r="J52" s="80">
        <f t="shared" si="21"/>
        <v>0</v>
      </c>
      <c r="K52" s="87">
        <f t="shared" si="22"/>
        <v>0</v>
      </c>
    </row>
    <row r="53" spans="2:11" s="13" customFormat="1" ht="14.25" x14ac:dyDescent="0.2">
      <c r="B53" s="17" t="s">
        <v>12</v>
      </c>
      <c r="C53" s="184">
        <v>18</v>
      </c>
      <c r="D53" s="236"/>
      <c r="E53" s="93">
        <f t="shared" si="16"/>
        <v>0</v>
      </c>
      <c r="F53" s="79">
        <f t="shared" si="17"/>
        <v>0</v>
      </c>
      <c r="G53" s="80">
        <f t="shared" si="18"/>
        <v>0</v>
      </c>
      <c r="H53" s="80">
        <f t="shared" si="19"/>
        <v>0</v>
      </c>
      <c r="I53" s="80">
        <f t="shared" si="20"/>
        <v>0</v>
      </c>
      <c r="J53" s="80">
        <f t="shared" si="21"/>
        <v>0</v>
      </c>
      <c r="K53" s="87">
        <f t="shared" si="22"/>
        <v>0</v>
      </c>
    </row>
    <row r="54" spans="2:11" s="13" customFormat="1" ht="14.25" x14ac:dyDescent="0.2">
      <c r="B54" s="17" t="s">
        <v>14</v>
      </c>
      <c r="C54" s="184">
        <v>20</v>
      </c>
      <c r="D54" s="236"/>
      <c r="E54" s="93">
        <f t="shared" si="16"/>
        <v>0</v>
      </c>
      <c r="F54" s="79">
        <f t="shared" si="17"/>
        <v>0</v>
      </c>
      <c r="G54" s="80">
        <f t="shared" si="18"/>
        <v>0</v>
      </c>
      <c r="H54" s="80">
        <f t="shared" si="19"/>
        <v>0</v>
      </c>
      <c r="I54" s="80">
        <f t="shared" si="20"/>
        <v>0</v>
      </c>
      <c r="J54" s="80">
        <f t="shared" si="21"/>
        <v>0</v>
      </c>
      <c r="K54" s="87">
        <f t="shared" si="22"/>
        <v>0</v>
      </c>
    </row>
    <row r="55" spans="2:11" s="13" customFormat="1" ht="14.25" x14ac:dyDescent="0.2">
      <c r="B55" s="17" t="s">
        <v>16</v>
      </c>
      <c r="C55" s="184">
        <v>20</v>
      </c>
      <c r="D55" s="236"/>
      <c r="E55" s="93">
        <f t="shared" si="16"/>
        <v>0</v>
      </c>
      <c r="F55" s="79">
        <f t="shared" si="17"/>
        <v>0</v>
      </c>
      <c r="G55" s="80">
        <f t="shared" si="18"/>
        <v>0</v>
      </c>
      <c r="H55" s="80">
        <f t="shared" si="19"/>
        <v>0</v>
      </c>
      <c r="I55" s="80">
        <f t="shared" si="20"/>
        <v>0</v>
      </c>
      <c r="J55" s="80">
        <f t="shared" si="21"/>
        <v>0</v>
      </c>
      <c r="K55" s="87">
        <f t="shared" si="22"/>
        <v>0</v>
      </c>
    </row>
    <row r="56" spans="2:11" s="13" customFormat="1" thickBot="1" x14ac:dyDescent="0.25">
      <c r="B56" s="160" t="s">
        <v>17</v>
      </c>
      <c r="C56" s="185">
        <v>20</v>
      </c>
      <c r="D56" s="251"/>
      <c r="E56" s="93">
        <f t="shared" si="16"/>
        <v>0</v>
      </c>
      <c r="F56" s="79">
        <f t="shared" si="17"/>
        <v>0</v>
      </c>
      <c r="G56" s="80">
        <f t="shared" si="18"/>
        <v>0</v>
      </c>
      <c r="H56" s="80">
        <f t="shared" si="19"/>
        <v>0</v>
      </c>
      <c r="I56" s="80">
        <f t="shared" si="20"/>
        <v>0</v>
      </c>
      <c r="J56" s="80">
        <f t="shared" si="21"/>
        <v>0</v>
      </c>
      <c r="K56" s="87">
        <f t="shared" si="22"/>
        <v>0</v>
      </c>
    </row>
    <row r="57" spans="2:11" ht="15.75" thickBot="1" x14ac:dyDescent="0.3">
      <c r="B57" s="34" t="s">
        <v>10</v>
      </c>
      <c r="C57" s="161">
        <f t="shared" ref="C57" si="23">SUM(C49:C56)</f>
        <v>144</v>
      </c>
      <c r="D57" s="91">
        <f>SUM(D49:D56)</f>
        <v>0</v>
      </c>
      <c r="E57" s="91">
        <f t="shared" ref="E57:J57" si="24">SUM(E49:E56)</f>
        <v>0</v>
      </c>
      <c r="F57" s="91">
        <f t="shared" si="24"/>
        <v>0</v>
      </c>
      <c r="G57" s="91">
        <f t="shared" si="24"/>
        <v>0</v>
      </c>
      <c r="H57" s="91">
        <f t="shared" si="24"/>
        <v>0</v>
      </c>
      <c r="I57" s="91">
        <f>SUM(I49:I56)</f>
        <v>0</v>
      </c>
      <c r="J57" s="91">
        <f t="shared" si="24"/>
        <v>0</v>
      </c>
      <c r="K57" s="92">
        <f>SUM(K49:K56)</f>
        <v>0</v>
      </c>
    </row>
    <row r="58" spans="2:11" x14ac:dyDescent="0.25">
      <c r="B58" s="75"/>
      <c r="C58" s="162"/>
      <c r="D58" s="159"/>
      <c r="E58" s="159"/>
      <c r="F58" s="159"/>
      <c r="G58" s="159"/>
      <c r="H58" s="159"/>
      <c r="J58" s="3"/>
      <c r="K58" s="159"/>
    </row>
    <row r="59" spans="2:11" ht="15.75" thickBot="1" x14ac:dyDescent="0.3">
      <c r="B59" s="75"/>
      <c r="C59" s="162"/>
      <c r="D59" s="159"/>
      <c r="E59" s="159"/>
      <c r="F59" s="159"/>
      <c r="G59" s="159"/>
      <c r="H59" s="159"/>
      <c r="J59" s="3"/>
      <c r="K59" s="159"/>
    </row>
    <row r="60" spans="2:11" s="13" customFormat="1" ht="19.5" thickBot="1" x14ac:dyDescent="0.35">
      <c r="B60" s="291" t="s">
        <v>205</v>
      </c>
      <c r="C60" s="292"/>
      <c r="D60" s="292"/>
      <c r="E60" s="292"/>
      <c r="F60" s="292"/>
      <c r="G60" s="292"/>
      <c r="H60" s="292"/>
      <c r="I60" s="292"/>
      <c r="J60" s="292"/>
      <c r="K60" s="293"/>
    </row>
    <row r="61" spans="2:11" s="13" customFormat="1" ht="37.5" customHeight="1" thickBot="1" x14ac:dyDescent="0.25">
      <c r="B61" s="112" t="s">
        <v>23</v>
      </c>
      <c r="C61" s="142" t="s">
        <v>24</v>
      </c>
      <c r="D61" s="142" t="s">
        <v>25</v>
      </c>
      <c r="E61" s="142" t="s">
        <v>130</v>
      </c>
      <c r="F61" s="142" t="s">
        <v>121</v>
      </c>
      <c r="G61" s="142" t="s">
        <v>122</v>
      </c>
      <c r="H61" s="142" t="s">
        <v>123</v>
      </c>
      <c r="I61" s="142" t="s">
        <v>263</v>
      </c>
      <c r="J61" s="142" t="s">
        <v>264</v>
      </c>
      <c r="K61" s="114" t="s">
        <v>128</v>
      </c>
    </row>
    <row r="62" spans="2:11" s="13" customFormat="1" ht="14.25" x14ac:dyDescent="0.2">
      <c r="B62" s="17" t="s">
        <v>18</v>
      </c>
      <c r="C62" s="184">
        <v>12</v>
      </c>
      <c r="D62" s="236"/>
      <c r="E62" s="93">
        <f>C62*D62</f>
        <v>0</v>
      </c>
      <c r="F62" s="79">
        <f>E62*12</f>
        <v>0</v>
      </c>
      <c r="G62" s="80">
        <f>(F62*$F$131)+F62</f>
        <v>0</v>
      </c>
      <c r="H62" s="80">
        <f>(G62*$G$131)+G62</f>
        <v>0</v>
      </c>
      <c r="I62" s="80">
        <f>(H62*$H$131)+H62</f>
        <v>0</v>
      </c>
      <c r="J62" s="80">
        <f>(I62*$I$131)+I62</f>
        <v>0</v>
      </c>
      <c r="K62" s="87">
        <f>F62+G62+H62+I62+J62</f>
        <v>0</v>
      </c>
    </row>
    <row r="63" spans="2:11" s="13" customFormat="1" thickBot="1" x14ac:dyDescent="0.25">
      <c r="B63" s="17" t="s">
        <v>14</v>
      </c>
      <c r="C63" s="184">
        <v>20</v>
      </c>
      <c r="D63" s="236"/>
      <c r="E63" s="93">
        <f>C63*D63</f>
        <v>0</v>
      </c>
      <c r="F63" s="79">
        <f>E63*12</f>
        <v>0</v>
      </c>
      <c r="G63" s="80">
        <f>(F63*$F$131)+F63</f>
        <v>0</v>
      </c>
      <c r="H63" s="80">
        <f>(G63*$G$131)+G63</f>
        <v>0</v>
      </c>
      <c r="I63" s="80">
        <f>(H63*$H$131)+H63</f>
        <v>0</v>
      </c>
      <c r="J63" s="80">
        <f>(I63*$I$131)+I63</f>
        <v>0</v>
      </c>
      <c r="K63" s="87">
        <f>F63+G63+H63+I63+J63</f>
        <v>0</v>
      </c>
    </row>
    <row r="64" spans="2:11" ht="15.75" thickBot="1" x14ac:dyDescent="0.3">
      <c r="B64" s="34" t="s">
        <v>10</v>
      </c>
      <c r="C64" s="161">
        <f t="shared" ref="C64:H64" si="25">SUM(C62:C63)</f>
        <v>32</v>
      </c>
      <c r="D64" s="133">
        <f t="shared" si="25"/>
        <v>0</v>
      </c>
      <c r="E64" s="133">
        <f t="shared" si="25"/>
        <v>0</v>
      </c>
      <c r="F64" s="133">
        <f t="shared" si="25"/>
        <v>0</v>
      </c>
      <c r="G64" s="133">
        <f t="shared" si="25"/>
        <v>0</v>
      </c>
      <c r="H64" s="133">
        <f t="shared" si="25"/>
        <v>0</v>
      </c>
      <c r="I64" s="133">
        <f>SUM(I62:I63)</f>
        <v>0</v>
      </c>
      <c r="J64" s="133">
        <f>SUM(J62:J63)</f>
        <v>0</v>
      </c>
      <c r="K64" s="134">
        <f>SUM(K62:K63)</f>
        <v>0</v>
      </c>
    </row>
    <row r="65" spans="2:11" x14ac:dyDescent="0.25">
      <c r="J65" s="3"/>
      <c r="K65" s="3"/>
    </row>
    <row r="66" spans="2:11" ht="15.75" thickBot="1" x14ac:dyDescent="0.3">
      <c r="J66" s="3"/>
      <c r="K66" s="3"/>
    </row>
    <row r="67" spans="2:11" ht="16.5" customHeight="1" thickBot="1" x14ac:dyDescent="0.3">
      <c r="B67" s="294" t="s">
        <v>213</v>
      </c>
      <c r="C67" s="295"/>
      <c r="D67" s="295"/>
      <c r="E67" s="295"/>
      <c r="F67" s="295"/>
      <c r="G67" s="295"/>
      <c r="H67" s="295"/>
      <c r="I67" s="295"/>
      <c r="J67" s="295"/>
      <c r="K67" s="296"/>
    </row>
    <row r="68" spans="2:11" ht="15.75" customHeight="1" x14ac:dyDescent="0.25">
      <c r="B68" s="32" t="s">
        <v>3</v>
      </c>
      <c r="C68" s="310" t="s">
        <v>4</v>
      </c>
      <c r="D68" s="297" t="s">
        <v>237</v>
      </c>
      <c r="E68" s="312" t="s">
        <v>5</v>
      </c>
      <c r="F68" s="239" t="s">
        <v>121</v>
      </c>
      <c r="G68" s="239" t="s">
        <v>122</v>
      </c>
      <c r="H68" s="241" t="s">
        <v>123</v>
      </c>
      <c r="I68" s="241" t="s">
        <v>263</v>
      </c>
      <c r="J68" s="241" t="s">
        <v>264</v>
      </c>
      <c r="K68" s="241" t="s">
        <v>128</v>
      </c>
    </row>
    <row r="69" spans="2:11" ht="18" customHeight="1" thickBot="1" x14ac:dyDescent="0.3">
      <c r="B69" s="9" t="s">
        <v>60</v>
      </c>
      <c r="C69" s="311"/>
      <c r="D69" s="298"/>
      <c r="E69" s="309"/>
      <c r="F69" s="240"/>
      <c r="G69" s="240"/>
      <c r="H69" s="240"/>
      <c r="I69" s="240"/>
      <c r="J69" s="240"/>
      <c r="K69" s="240"/>
    </row>
    <row r="70" spans="2:11" s="3" customFormat="1" ht="19.5" customHeight="1" thickBot="1" x14ac:dyDescent="0.25">
      <c r="B70" s="186" t="s">
        <v>132</v>
      </c>
      <c r="C70" s="187">
        <v>4305</v>
      </c>
      <c r="D70" s="242"/>
      <c r="E70" s="136"/>
      <c r="F70" s="94">
        <f>E70*12</f>
        <v>0</v>
      </c>
      <c r="G70" s="94">
        <f>(F70*$F$131)+F70</f>
        <v>0</v>
      </c>
      <c r="H70" s="94">
        <f>(G70*$G$131)+G70</f>
        <v>0</v>
      </c>
      <c r="I70" s="80">
        <f>(H70*$H$131)+H70</f>
        <v>0</v>
      </c>
      <c r="J70" s="80">
        <f>(I70*$I$131)+I70</f>
        <v>0</v>
      </c>
      <c r="K70" s="166">
        <f>F70+G70+H70+I70+J70</f>
        <v>0</v>
      </c>
    </row>
    <row r="71" spans="2:11" ht="15.75" thickBot="1" x14ac:dyDescent="0.3">
      <c r="B71" s="34" t="s">
        <v>10</v>
      </c>
      <c r="C71" s="5">
        <f t="shared" ref="C71" si="26">SUM(C70:C70)</f>
        <v>4305</v>
      </c>
      <c r="D71" s="248"/>
      <c r="E71" s="167">
        <f t="shared" ref="E71:K71" si="27">SUM(E70:E70)</f>
        <v>0</v>
      </c>
      <c r="F71" s="86">
        <f t="shared" si="27"/>
        <v>0</v>
      </c>
      <c r="G71" s="86">
        <f t="shared" si="27"/>
        <v>0</v>
      </c>
      <c r="H71" s="86">
        <f t="shared" si="27"/>
        <v>0</v>
      </c>
      <c r="I71" s="86">
        <f t="shared" si="27"/>
        <v>0</v>
      </c>
      <c r="J71" s="86">
        <f t="shared" si="27"/>
        <v>0</v>
      </c>
      <c r="K71" s="86">
        <f t="shared" si="27"/>
        <v>0</v>
      </c>
    </row>
    <row r="73" spans="2:11" ht="15.75" thickBot="1" x14ac:dyDescent="0.3"/>
    <row r="74" spans="2:11" ht="16.5" customHeight="1" thickBot="1" x14ac:dyDescent="0.3">
      <c r="B74" s="294" t="s">
        <v>212</v>
      </c>
      <c r="C74" s="295"/>
      <c r="D74" s="295"/>
      <c r="E74" s="295"/>
      <c r="F74" s="295"/>
      <c r="G74" s="295"/>
      <c r="H74" s="295"/>
      <c r="I74" s="295"/>
      <c r="J74" s="295"/>
      <c r="K74" s="296"/>
    </row>
    <row r="75" spans="2:11" ht="15.75" customHeight="1" x14ac:dyDescent="0.25">
      <c r="B75" s="32" t="s">
        <v>3</v>
      </c>
      <c r="C75" s="310" t="s">
        <v>4</v>
      </c>
      <c r="D75" s="297" t="s">
        <v>237</v>
      </c>
      <c r="E75" s="312" t="s">
        <v>5</v>
      </c>
      <c r="F75" s="239" t="s">
        <v>121</v>
      </c>
      <c r="G75" s="239" t="s">
        <v>122</v>
      </c>
      <c r="H75" s="239" t="s">
        <v>123</v>
      </c>
      <c r="I75" s="241" t="s">
        <v>263</v>
      </c>
      <c r="J75" s="241" t="s">
        <v>264</v>
      </c>
      <c r="K75" s="241" t="s">
        <v>128</v>
      </c>
    </row>
    <row r="76" spans="2:11" ht="15.75" thickBot="1" x14ac:dyDescent="0.3">
      <c r="B76" s="9" t="s">
        <v>60</v>
      </c>
      <c r="C76" s="311"/>
      <c r="D76" s="298"/>
      <c r="E76" s="309"/>
      <c r="F76" s="240"/>
      <c r="G76" s="240"/>
      <c r="H76" s="240"/>
      <c r="I76" s="240"/>
      <c r="J76" s="240"/>
      <c r="K76" s="240"/>
    </row>
    <row r="77" spans="2:11" x14ac:dyDescent="0.25">
      <c r="B77" s="188" t="s">
        <v>133</v>
      </c>
      <c r="C77" s="189">
        <v>3175</v>
      </c>
      <c r="D77" s="242"/>
      <c r="E77" s="90"/>
      <c r="F77" s="81">
        <f>E77*12</f>
        <v>0</v>
      </c>
      <c r="G77" s="81">
        <f>(F77*$F$131)+F77</f>
        <v>0</v>
      </c>
      <c r="H77" s="81">
        <f>(G77*$G$131)+G77</f>
        <v>0</v>
      </c>
      <c r="I77" s="80">
        <f>(H77*$H$131)+H77</f>
        <v>0</v>
      </c>
      <c r="J77" s="80">
        <f>(I77*$I$131)+I77</f>
        <v>0</v>
      </c>
      <c r="K77" s="87">
        <f>F77+G77+H77+I77+J77</f>
        <v>0</v>
      </c>
    </row>
    <row r="78" spans="2:11" x14ac:dyDescent="0.25">
      <c r="B78" s="190" t="s">
        <v>61</v>
      </c>
      <c r="C78" s="191">
        <v>3375</v>
      </c>
      <c r="D78" s="243"/>
      <c r="E78" s="83"/>
      <c r="F78" s="81">
        <f t="shared" ref="F78:F79" si="28">E78*12</f>
        <v>0</v>
      </c>
      <c r="G78" s="81">
        <f t="shared" ref="G78:G79" si="29">(F78*$F$131)+F78</f>
        <v>0</v>
      </c>
      <c r="H78" s="81">
        <f t="shared" ref="H78:H79" si="30">(G78*$G$131)+G78</f>
        <v>0</v>
      </c>
      <c r="I78" s="80">
        <f t="shared" ref="I78:I79" si="31">(H78*$H$131)+H78</f>
        <v>0</v>
      </c>
      <c r="J78" s="80">
        <f t="shared" ref="J78:J79" si="32">(I78*$I$131)+I78</f>
        <v>0</v>
      </c>
      <c r="K78" s="87">
        <f t="shared" ref="K78:K79" si="33">F78+G78+H78+I78+J78</f>
        <v>0</v>
      </c>
    </row>
    <row r="79" spans="2:11" ht="15.75" thickBot="1" x14ac:dyDescent="0.3">
      <c r="B79" s="190" t="s">
        <v>62</v>
      </c>
      <c r="C79" s="191">
        <v>298</v>
      </c>
      <c r="D79" s="243"/>
      <c r="E79" s="83"/>
      <c r="F79" s="81">
        <f t="shared" si="28"/>
        <v>0</v>
      </c>
      <c r="G79" s="81">
        <f t="shared" si="29"/>
        <v>0</v>
      </c>
      <c r="H79" s="81">
        <f t="shared" si="30"/>
        <v>0</v>
      </c>
      <c r="I79" s="80">
        <f t="shared" si="31"/>
        <v>0</v>
      </c>
      <c r="J79" s="80">
        <f t="shared" si="32"/>
        <v>0</v>
      </c>
      <c r="K79" s="87">
        <f t="shared" si="33"/>
        <v>0</v>
      </c>
    </row>
    <row r="80" spans="2:11" ht="15.75" thickBot="1" x14ac:dyDescent="0.3">
      <c r="B80" s="4" t="s">
        <v>10</v>
      </c>
      <c r="C80" s="5">
        <f t="shared" ref="C80" si="34">SUM(C77:C79)</f>
        <v>6848</v>
      </c>
      <c r="D80" s="248"/>
      <c r="E80" s="86">
        <f t="shared" ref="E80:K80" si="35">SUM(E77:E79)</f>
        <v>0</v>
      </c>
      <c r="F80" s="86">
        <f t="shared" si="35"/>
        <v>0</v>
      </c>
      <c r="G80" s="86">
        <f t="shared" si="35"/>
        <v>0</v>
      </c>
      <c r="H80" s="86">
        <f t="shared" si="35"/>
        <v>0</v>
      </c>
      <c r="I80" s="86">
        <f t="shared" si="35"/>
        <v>0</v>
      </c>
      <c r="J80" s="86">
        <f t="shared" si="35"/>
        <v>0</v>
      </c>
      <c r="K80" s="86">
        <f t="shared" si="35"/>
        <v>0</v>
      </c>
    </row>
    <row r="81" spans="2:13" x14ac:dyDescent="0.25">
      <c r="B81" s="75"/>
      <c r="C81" s="75"/>
      <c r="D81" s="76"/>
      <c r="E81" s="76"/>
      <c r="F81" s="76"/>
      <c r="G81" s="76"/>
      <c r="H81" s="76"/>
      <c r="J81" s="3"/>
      <c r="K81" s="3"/>
    </row>
    <row r="82" spans="2:13" ht="15.75" thickBot="1" x14ac:dyDescent="0.3">
      <c r="B82" s="75"/>
      <c r="C82" s="75"/>
      <c r="D82" s="76"/>
      <c r="E82" s="76"/>
      <c r="F82" s="76"/>
      <c r="G82" s="76"/>
      <c r="H82" s="76"/>
      <c r="J82" s="3"/>
      <c r="K82" s="3"/>
    </row>
    <row r="83" spans="2:13" s="13" customFormat="1" ht="19.5" thickBot="1" x14ac:dyDescent="0.35">
      <c r="B83" s="291" t="s">
        <v>206</v>
      </c>
      <c r="C83" s="292"/>
      <c r="D83" s="292"/>
      <c r="E83" s="292"/>
      <c r="F83" s="292"/>
      <c r="G83" s="292"/>
      <c r="H83" s="292"/>
      <c r="I83" s="292"/>
      <c r="J83" s="292"/>
      <c r="K83" s="293"/>
    </row>
    <row r="84" spans="2:13" s="13" customFormat="1" ht="37.15" customHeight="1" thickBot="1" x14ac:dyDescent="0.25">
      <c r="B84" s="112" t="s">
        <v>23</v>
      </c>
      <c r="C84" s="142" t="s">
        <v>24</v>
      </c>
      <c r="D84" s="142" t="s">
        <v>25</v>
      </c>
      <c r="E84" s="142" t="s">
        <v>130</v>
      </c>
      <c r="F84" s="142" t="s">
        <v>121</v>
      </c>
      <c r="G84" s="142" t="s">
        <v>122</v>
      </c>
      <c r="H84" s="142" t="s">
        <v>123</v>
      </c>
      <c r="I84" s="142" t="s">
        <v>263</v>
      </c>
      <c r="J84" s="142" t="s">
        <v>264</v>
      </c>
      <c r="K84" s="114" t="s">
        <v>128</v>
      </c>
      <c r="M84" s="16"/>
    </row>
    <row r="85" spans="2:13" s="13" customFormat="1" ht="14.25" x14ac:dyDescent="0.2">
      <c r="B85" s="170" t="s">
        <v>132</v>
      </c>
      <c r="C85" s="192">
        <v>12</v>
      </c>
      <c r="D85" s="90"/>
      <c r="E85" s="93">
        <f>C85*D85</f>
        <v>0</v>
      </c>
      <c r="F85" s="79">
        <f>E85*12</f>
        <v>0</v>
      </c>
      <c r="G85" s="80">
        <f>(F85*$F$131)+F85</f>
        <v>0</v>
      </c>
      <c r="H85" s="80">
        <f>(G85*$G$131)+G85</f>
        <v>0</v>
      </c>
      <c r="I85" s="80">
        <f>(H85*$H$131)+H85</f>
        <v>0</v>
      </c>
      <c r="J85" s="80">
        <f>(I85*$I$131)+I85</f>
        <v>0</v>
      </c>
      <c r="K85" s="87">
        <f>F85+G85+H85+I85+J85</f>
        <v>0</v>
      </c>
    </row>
    <row r="86" spans="2:13" s="13" customFormat="1" ht="14.25" x14ac:dyDescent="0.2">
      <c r="B86" s="170" t="s">
        <v>133</v>
      </c>
      <c r="C86" s="202">
        <v>12</v>
      </c>
      <c r="D86" s="90"/>
      <c r="E86" s="93">
        <f t="shared" ref="E86:E95" si="36">C86*D86</f>
        <v>0</v>
      </c>
      <c r="F86" s="79">
        <f t="shared" ref="F86:F95" si="37">E86*12</f>
        <v>0</v>
      </c>
      <c r="G86" s="80">
        <f t="shared" ref="G86:G95" si="38">(F86*$F$131)+F86</f>
        <v>0</v>
      </c>
      <c r="H86" s="80">
        <f t="shared" ref="H86:H95" si="39">(G86*$G$131)+G86</f>
        <v>0</v>
      </c>
      <c r="I86" s="80">
        <f t="shared" ref="I86:I95" si="40">(H86*$H$131)+H86</f>
        <v>0</v>
      </c>
      <c r="J86" s="80">
        <f t="shared" ref="J86:J95" si="41">(I86*$I$131)+I86</f>
        <v>0</v>
      </c>
      <c r="K86" s="87">
        <f t="shared" ref="K86:K95" si="42">F86+G86+H86+I86+J86</f>
        <v>0</v>
      </c>
    </row>
    <row r="87" spans="2:13" s="13" customFormat="1" ht="14.25" x14ac:dyDescent="0.2">
      <c r="B87" s="170" t="s">
        <v>61</v>
      </c>
      <c r="C87" s="202">
        <v>11</v>
      </c>
      <c r="D87" s="90"/>
      <c r="E87" s="93">
        <f t="shared" si="36"/>
        <v>0</v>
      </c>
      <c r="F87" s="79">
        <f t="shared" si="37"/>
        <v>0</v>
      </c>
      <c r="G87" s="80">
        <f t="shared" si="38"/>
        <v>0</v>
      </c>
      <c r="H87" s="80">
        <f t="shared" si="39"/>
        <v>0</v>
      </c>
      <c r="I87" s="80">
        <f t="shared" si="40"/>
        <v>0</v>
      </c>
      <c r="J87" s="80">
        <f t="shared" si="41"/>
        <v>0</v>
      </c>
      <c r="K87" s="87">
        <f t="shared" si="42"/>
        <v>0</v>
      </c>
    </row>
    <row r="88" spans="2:13" s="13" customFormat="1" ht="14.25" x14ac:dyDescent="0.2">
      <c r="B88" s="170" t="s">
        <v>62</v>
      </c>
      <c r="C88" s="222">
        <v>6</v>
      </c>
      <c r="D88" s="90"/>
      <c r="E88" s="93">
        <f t="shared" si="36"/>
        <v>0</v>
      </c>
      <c r="F88" s="79">
        <f t="shared" si="37"/>
        <v>0</v>
      </c>
      <c r="G88" s="80">
        <f t="shared" si="38"/>
        <v>0</v>
      </c>
      <c r="H88" s="80">
        <f t="shared" si="39"/>
        <v>0</v>
      </c>
      <c r="I88" s="80">
        <f t="shared" si="40"/>
        <v>0</v>
      </c>
      <c r="J88" s="80">
        <f t="shared" si="41"/>
        <v>0</v>
      </c>
      <c r="K88" s="87">
        <f t="shared" si="42"/>
        <v>0</v>
      </c>
    </row>
    <row r="89" spans="2:13" s="13" customFormat="1" ht="14.25" x14ac:dyDescent="0.2">
      <c r="B89" s="170" t="s">
        <v>256</v>
      </c>
      <c r="C89" s="222">
        <v>12</v>
      </c>
      <c r="D89" s="90"/>
      <c r="E89" s="93">
        <f t="shared" si="36"/>
        <v>0</v>
      </c>
      <c r="F89" s="79">
        <f t="shared" si="37"/>
        <v>0</v>
      </c>
      <c r="G89" s="80">
        <f t="shared" si="38"/>
        <v>0</v>
      </c>
      <c r="H89" s="80">
        <f t="shared" si="39"/>
        <v>0</v>
      </c>
      <c r="I89" s="80">
        <f t="shared" si="40"/>
        <v>0</v>
      </c>
      <c r="J89" s="80">
        <f t="shared" si="41"/>
        <v>0</v>
      </c>
      <c r="K89" s="87">
        <f t="shared" si="42"/>
        <v>0</v>
      </c>
    </row>
    <row r="90" spans="2:13" s="13" customFormat="1" ht="14.25" x14ac:dyDescent="0.2">
      <c r="B90" s="170" t="s">
        <v>257</v>
      </c>
      <c r="C90" s="222">
        <v>6</v>
      </c>
      <c r="D90" s="90"/>
      <c r="E90" s="93">
        <f t="shared" si="36"/>
        <v>0</v>
      </c>
      <c r="F90" s="79">
        <f t="shared" si="37"/>
        <v>0</v>
      </c>
      <c r="G90" s="80">
        <f t="shared" si="38"/>
        <v>0</v>
      </c>
      <c r="H90" s="80">
        <f t="shared" si="39"/>
        <v>0</v>
      </c>
      <c r="I90" s="80">
        <f t="shared" si="40"/>
        <v>0</v>
      </c>
      <c r="J90" s="80">
        <f t="shared" si="41"/>
        <v>0</v>
      </c>
      <c r="K90" s="87">
        <f t="shared" si="42"/>
        <v>0</v>
      </c>
    </row>
    <row r="91" spans="2:13" s="13" customFormat="1" ht="14.25" x14ac:dyDescent="0.2">
      <c r="B91" s="170" t="s">
        <v>258</v>
      </c>
      <c r="C91" s="222">
        <v>6</v>
      </c>
      <c r="D91" s="90"/>
      <c r="E91" s="93">
        <f t="shared" si="36"/>
        <v>0</v>
      </c>
      <c r="F91" s="79">
        <f t="shared" si="37"/>
        <v>0</v>
      </c>
      <c r="G91" s="80">
        <f t="shared" si="38"/>
        <v>0</v>
      </c>
      <c r="H91" s="80">
        <f t="shared" si="39"/>
        <v>0</v>
      </c>
      <c r="I91" s="80">
        <f t="shared" si="40"/>
        <v>0</v>
      </c>
      <c r="J91" s="80">
        <f t="shared" si="41"/>
        <v>0</v>
      </c>
      <c r="K91" s="87">
        <f t="shared" si="42"/>
        <v>0</v>
      </c>
    </row>
    <row r="92" spans="2:13" s="13" customFormat="1" ht="14.25" x14ac:dyDescent="0.2">
      <c r="B92" s="170" t="s">
        <v>259</v>
      </c>
      <c r="C92" s="222">
        <v>3</v>
      </c>
      <c r="D92" s="90"/>
      <c r="E92" s="93">
        <f t="shared" si="36"/>
        <v>0</v>
      </c>
      <c r="F92" s="79">
        <f t="shared" si="37"/>
        <v>0</v>
      </c>
      <c r="G92" s="80">
        <f t="shared" si="38"/>
        <v>0</v>
      </c>
      <c r="H92" s="80">
        <f t="shared" si="39"/>
        <v>0</v>
      </c>
      <c r="I92" s="80">
        <f t="shared" si="40"/>
        <v>0</v>
      </c>
      <c r="J92" s="80">
        <f t="shared" si="41"/>
        <v>0</v>
      </c>
      <c r="K92" s="87">
        <f t="shared" si="42"/>
        <v>0</v>
      </c>
    </row>
    <row r="93" spans="2:13" s="13" customFormat="1" ht="14.25" x14ac:dyDescent="0.2">
      <c r="B93" s="170" t="s">
        <v>260</v>
      </c>
      <c r="C93" s="222">
        <v>12</v>
      </c>
      <c r="D93" s="90"/>
      <c r="E93" s="93">
        <f t="shared" si="36"/>
        <v>0</v>
      </c>
      <c r="F93" s="79">
        <f t="shared" si="37"/>
        <v>0</v>
      </c>
      <c r="G93" s="80">
        <f t="shared" si="38"/>
        <v>0</v>
      </c>
      <c r="H93" s="80">
        <f t="shared" si="39"/>
        <v>0</v>
      </c>
      <c r="I93" s="80">
        <f t="shared" si="40"/>
        <v>0</v>
      </c>
      <c r="J93" s="80">
        <f t="shared" si="41"/>
        <v>0</v>
      </c>
      <c r="K93" s="87">
        <f t="shared" si="42"/>
        <v>0</v>
      </c>
    </row>
    <row r="94" spans="2:13" s="13" customFormat="1" ht="14.25" x14ac:dyDescent="0.2">
      <c r="B94" s="170" t="s">
        <v>261</v>
      </c>
      <c r="C94" s="222">
        <v>4</v>
      </c>
      <c r="D94" s="90"/>
      <c r="E94" s="93">
        <f t="shared" si="36"/>
        <v>0</v>
      </c>
      <c r="F94" s="79">
        <f t="shared" si="37"/>
        <v>0</v>
      </c>
      <c r="G94" s="80">
        <f t="shared" si="38"/>
        <v>0</v>
      </c>
      <c r="H94" s="80">
        <f t="shared" si="39"/>
        <v>0</v>
      </c>
      <c r="I94" s="80">
        <f t="shared" si="40"/>
        <v>0</v>
      </c>
      <c r="J94" s="80">
        <f t="shared" si="41"/>
        <v>0</v>
      </c>
      <c r="K94" s="87">
        <f t="shared" si="42"/>
        <v>0</v>
      </c>
    </row>
    <row r="95" spans="2:13" s="13" customFormat="1" thickBot="1" x14ac:dyDescent="0.25">
      <c r="B95" s="276" t="s">
        <v>262</v>
      </c>
      <c r="C95" s="277">
        <v>4</v>
      </c>
      <c r="D95" s="278"/>
      <c r="E95" s="93">
        <f t="shared" si="36"/>
        <v>0</v>
      </c>
      <c r="F95" s="79">
        <f t="shared" si="37"/>
        <v>0</v>
      </c>
      <c r="G95" s="80">
        <f t="shared" si="38"/>
        <v>0</v>
      </c>
      <c r="H95" s="80">
        <f t="shared" si="39"/>
        <v>0</v>
      </c>
      <c r="I95" s="80">
        <f t="shared" si="40"/>
        <v>0</v>
      </c>
      <c r="J95" s="80">
        <f t="shared" si="41"/>
        <v>0</v>
      </c>
      <c r="K95" s="87">
        <f t="shared" si="42"/>
        <v>0</v>
      </c>
    </row>
    <row r="96" spans="2:13" ht="15.75" thickBot="1" x14ac:dyDescent="0.3">
      <c r="B96" s="43" t="s">
        <v>178</v>
      </c>
      <c r="C96" s="157">
        <f>SUM(C85:C95)</f>
        <v>88</v>
      </c>
      <c r="D96" s="133">
        <f>SUM(D85:D95)</f>
        <v>0</v>
      </c>
      <c r="E96" s="133">
        <f t="shared" ref="E96:I96" si="43">SUM(E85:E95)</f>
        <v>0</v>
      </c>
      <c r="F96" s="133">
        <f t="shared" si="43"/>
        <v>0</v>
      </c>
      <c r="G96" s="133">
        <f t="shared" si="43"/>
        <v>0</v>
      </c>
      <c r="H96" s="133">
        <f t="shared" si="43"/>
        <v>0</v>
      </c>
      <c r="I96" s="133">
        <f t="shared" si="43"/>
        <v>0</v>
      </c>
      <c r="J96" s="133">
        <f>SUM(J85:J95)</f>
        <v>0</v>
      </c>
      <c r="K96" s="134">
        <f>SUM(K85:K95)</f>
        <v>0</v>
      </c>
      <c r="L96" s="3"/>
    </row>
    <row r="97" spans="2:13" x14ac:dyDescent="0.25">
      <c r="B97" s="75"/>
      <c r="C97" s="164"/>
      <c r="D97" s="165"/>
      <c r="E97" s="165"/>
      <c r="F97" s="165"/>
      <c r="G97" s="165"/>
      <c r="H97" s="165"/>
      <c r="J97" s="3"/>
      <c r="K97" s="165"/>
      <c r="L97" s="3"/>
    </row>
    <row r="98" spans="2:13" ht="15.75" thickBot="1" x14ac:dyDescent="0.3">
      <c r="B98" s="75"/>
      <c r="C98" s="164"/>
      <c r="D98" s="165"/>
      <c r="E98" s="165"/>
      <c r="F98" s="165"/>
      <c r="G98" s="165"/>
      <c r="H98" s="165"/>
      <c r="J98" s="3"/>
      <c r="K98" s="165"/>
      <c r="L98" s="3"/>
    </row>
    <row r="99" spans="2:13" s="13" customFormat="1" ht="19.5" thickBot="1" x14ac:dyDescent="0.35">
      <c r="B99" s="291" t="s">
        <v>207</v>
      </c>
      <c r="C99" s="292"/>
      <c r="D99" s="292"/>
      <c r="E99" s="292"/>
      <c r="F99" s="292"/>
      <c r="G99" s="292"/>
      <c r="H99" s="292"/>
      <c r="I99" s="292"/>
      <c r="J99" s="292"/>
      <c r="K99" s="293"/>
    </row>
    <row r="100" spans="2:13" s="13" customFormat="1" ht="37.15" customHeight="1" thickBot="1" x14ac:dyDescent="0.25">
      <c r="B100" s="112" t="s">
        <v>23</v>
      </c>
      <c r="C100" s="142" t="s">
        <v>24</v>
      </c>
      <c r="D100" s="142" t="s">
        <v>25</v>
      </c>
      <c r="E100" s="142" t="s">
        <v>130</v>
      </c>
      <c r="F100" s="142" t="s">
        <v>121</v>
      </c>
      <c r="G100" s="142" t="s">
        <v>122</v>
      </c>
      <c r="H100" s="142" t="s">
        <v>123</v>
      </c>
      <c r="I100" s="142" t="s">
        <v>263</v>
      </c>
      <c r="J100" s="142" t="s">
        <v>264</v>
      </c>
      <c r="K100" s="114" t="s">
        <v>128</v>
      </c>
      <c r="M100" s="16"/>
    </row>
    <row r="101" spans="2:13" s="13" customFormat="1" ht="14.25" x14ac:dyDescent="0.2">
      <c r="B101" s="131" t="s">
        <v>132</v>
      </c>
      <c r="C101" s="192">
        <v>5</v>
      </c>
      <c r="D101" s="90"/>
      <c r="E101" s="93">
        <f>C101*D101</f>
        <v>0</v>
      </c>
      <c r="F101" s="79">
        <f>E101*12</f>
        <v>0</v>
      </c>
      <c r="G101" s="80">
        <f>(F101*$F$131)+F101</f>
        <v>0</v>
      </c>
      <c r="H101" s="80">
        <f>(G101*$G$131)+G101</f>
        <v>0</v>
      </c>
      <c r="I101" s="80">
        <f>(H101*$H$131)+H101</f>
        <v>0</v>
      </c>
      <c r="J101" s="80">
        <f>(I101*$I$131)+I101</f>
        <v>0</v>
      </c>
      <c r="K101" s="87">
        <f>F101+G101+H101+I101+J101</f>
        <v>0</v>
      </c>
    </row>
    <row r="102" spans="2:13" s="13" customFormat="1" ht="14.25" x14ac:dyDescent="0.2">
      <c r="B102" s="131" t="s">
        <v>133</v>
      </c>
      <c r="C102" s="192">
        <v>3</v>
      </c>
      <c r="D102" s="90"/>
      <c r="E102" s="93">
        <f t="shared" ref="E102:E104" si="44">C102*D102</f>
        <v>0</v>
      </c>
      <c r="F102" s="79">
        <f t="shared" ref="F102:F104" si="45">E102*12</f>
        <v>0</v>
      </c>
      <c r="G102" s="80">
        <f t="shared" ref="G102:G104" si="46">(F102*$F$131)+F102</f>
        <v>0</v>
      </c>
      <c r="H102" s="80">
        <f t="shared" ref="H102:H104" si="47">(G102*$G$131)+G102</f>
        <v>0</v>
      </c>
      <c r="I102" s="80">
        <f t="shared" ref="I102:I104" si="48">(H102*$H$131)+H102</f>
        <v>0</v>
      </c>
      <c r="J102" s="80">
        <f t="shared" ref="J102:J104" si="49">(I102*$I$131)+I102</f>
        <v>0</v>
      </c>
      <c r="K102" s="87">
        <f t="shared" ref="K102:K104" si="50">F102+G102+H102+I102+J102</f>
        <v>0</v>
      </c>
    </row>
    <row r="103" spans="2:13" s="13" customFormat="1" ht="14.25" x14ac:dyDescent="0.2">
      <c r="B103" s="131" t="s">
        <v>61</v>
      </c>
      <c r="C103" s="192">
        <v>3</v>
      </c>
      <c r="D103" s="90"/>
      <c r="E103" s="93">
        <f t="shared" si="44"/>
        <v>0</v>
      </c>
      <c r="F103" s="79">
        <f t="shared" si="45"/>
        <v>0</v>
      </c>
      <c r="G103" s="80">
        <f t="shared" si="46"/>
        <v>0</v>
      </c>
      <c r="H103" s="80">
        <f t="shared" si="47"/>
        <v>0</v>
      </c>
      <c r="I103" s="80">
        <f t="shared" si="48"/>
        <v>0</v>
      </c>
      <c r="J103" s="80">
        <f t="shared" si="49"/>
        <v>0</v>
      </c>
      <c r="K103" s="87">
        <f t="shared" si="50"/>
        <v>0</v>
      </c>
    </row>
    <row r="104" spans="2:13" s="13" customFormat="1" thickBot="1" x14ac:dyDescent="0.25">
      <c r="B104" s="131" t="s">
        <v>62</v>
      </c>
      <c r="C104" s="192">
        <v>8</v>
      </c>
      <c r="D104" s="90"/>
      <c r="E104" s="93">
        <f t="shared" si="44"/>
        <v>0</v>
      </c>
      <c r="F104" s="79">
        <f t="shared" si="45"/>
        <v>0</v>
      </c>
      <c r="G104" s="80">
        <f t="shared" si="46"/>
        <v>0</v>
      </c>
      <c r="H104" s="80">
        <f t="shared" si="47"/>
        <v>0</v>
      </c>
      <c r="I104" s="80">
        <f t="shared" si="48"/>
        <v>0</v>
      </c>
      <c r="J104" s="80">
        <f t="shared" si="49"/>
        <v>0</v>
      </c>
      <c r="K104" s="87">
        <f t="shared" si="50"/>
        <v>0</v>
      </c>
    </row>
    <row r="105" spans="2:13" ht="15.75" thickBot="1" x14ac:dyDescent="0.3">
      <c r="B105" s="43" t="s">
        <v>178</v>
      </c>
      <c r="C105" s="157">
        <f t="shared" ref="C105" si="51">SUM(C101:C104)</f>
        <v>19</v>
      </c>
      <c r="D105" s="133">
        <f t="shared" ref="D105:F105" si="52">SUM(D101:D104)</f>
        <v>0</v>
      </c>
      <c r="E105" s="133">
        <f t="shared" si="52"/>
        <v>0</v>
      </c>
      <c r="F105" s="133">
        <f t="shared" si="52"/>
        <v>0</v>
      </c>
      <c r="G105" s="133">
        <f>SUM(G101:G104)</f>
        <v>0</v>
      </c>
      <c r="H105" s="133">
        <f>SUM(H101:H104)</f>
        <v>0</v>
      </c>
      <c r="I105" s="133">
        <f>SUM(I101:I104)</f>
        <v>0</v>
      </c>
      <c r="J105" s="133">
        <f>SUM(J101:J104)</f>
        <v>0</v>
      </c>
      <c r="K105" s="134">
        <f>SUM(K101:K104)</f>
        <v>0</v>
      </c>
      <c r="L105" s="3"/>
    </row>
    <row r="106" spans="2:13" x14ac:dyDescent="0.25">
      <c r="B106" s="75"/>
      <c r="C106" s="164"/>
      <c r="D106" s="165"/>
      <c r="E106" s="165"/>
      <c r="F106" s="165"/>
      <c r="G106" s="165"/>
      <c r="H106" s="165"/>
      <c r="J106" s="3"/>
      <c r="K106" s="165"/>
      <c r="L106" s="3"/>
    </row>
    <row r="107" spans="2:13" ht="16.5" thickBot="1" x14ac:dyDescent="0.3">
      <c r="B107" s="75"/>
      <c r="C107" s="75"/>
      <c r="D107" s="75"/>
      <c r="E107" s="75"/>
      <c r="F107" s="75"/>
      <c r="G107" s="75"/>
      <c r="H107" s="78"/>
      <c r="J107" s="3"/>
      <c r="K107" s="3"/>
    </row>
    <row r="108" spans="2:13" ht="21.75" customHeight="1" thickBot="1" x14ac:dyDescent="0.3">
      <c r="B108" s="341" t="s">
        <v>134</v>
      </c>
      <c r="C108" s="342"/>
      <c r="D108" s="342"/>
      <c r="E108" s="342"/>
      <c r="F108" s="342"/>
      <c r="G108" s="342"/>
      <c r="H108" s="342"/>
      <c r="I108" s="342"/>
      <c r="J108" s="342"/>
      <c r="K108" s="343"/>
    </row>
    <row r="109" spans="2:13" ht="25.5" customHeight="1" x14ac:dyDescent="0.25">
      <c r="B109" s="314" t="s">
        <v>3</v>
      </c>
      <c r="C109" s="313" t="s">
        <v>131</v>
      </c>
      <c r="D109" s="297" t="s">
        <v>25</v>
      </c>
      <c r="E109" s="316" t="s">
        <v>130</v>
      </c>
      <c r="F109" s="306" t="s">
        <v>121</v>
      </c>
      <c r="G109" s="306" t="s">
        <v>122</v>
      </c>
      <c r="H109" s="306" t="s">
        <v>123</v>
      </c>
      <c r="I109" s="241" t="s">
        <v>263</v>
      </c>
      <c r="J109" s="241" t="s">
        <v>264</v>
      </c>
      <c r="K109" s="308" t="s">
        <v>128</v>
      </c>
    </row>
    <row r="110" spans="2:13" ht="15.75" thickBot="1" x14ac:dyDescent="0.3">
      <c r="B110" s="315"/>
      <c r="C110" s="302"/>
      <c r="D110" s="298"/>
      <c r="E110" s="317"/>
      <c r="F110" s="307"/>
      <c r="G110" s="307"/>
      <c r="H110" s="307"/>
      <c r="I110" s="240"/>
      <c r="J110" s="240"/>
      <c r="K110" s="309"/>
    </row>
    <row r="111" spans="2:13" x14ac:dyDescent="0.25">
      <c r="B111" s="17" t="s">
        <v>6</v>
      </c>
      <c r="C111" s="193">
        <v>144</v>
      </c>
      <c r="D111" s="90"/>
      <c r="E111" s="93">
        <f>C111*D111</f>
        <v>0</v>
      </c>
      <c r="F111" s="79">
        <f>E111*12</f>
        <v>0</v>
      </c>
      <c r="G111" s="80">
        <f>(F111*$F$131)+F111</f>
        <v>0</v>
      </c>
      <c r="H111" s="80">
        <f>(G111*$G$131)+G111</f>
        <v>0</v>
      </c>
      <c r="I111" s="80">
        <f>(H111*$H$131)+H111</f>
        <v>0</v>
      </c>
      <c r="J111" s="80">
        <f>(I111*$I$131)+I111</f>
        <v>0</v>
      </c>
      <c r="K111" s="87">
        <f>F111+G111+H111+I111+J111</f>
        <v>0</v>
      </c>
    </row>
    <row r="112" spans="2:13" x14ac:dyDescent="0.25">
      <c r="B112" s="18" t="s">
        <v>7</v>
      </c>
      <c r="C112" s="194">
        <v>6</v>
      </c>
      <c r="D112" s="83"/>
      <c r="E112" s="93">
        <f t="shared" ref="E112:E123" si="53">C112*D112</f>
        <v>0</v>
      </c>
      <c r="F112" s="79">
        <f t="shared" ref="F112:F123" si="54">E112*12</f>
        <v>0</v>
      </c>
      <c r="G112" s="80">
        <f t="shared" ref="G112:G123" si="55">(F112*$F$131)+F112</f>
        <v>0</v>
      </c>
      <c r="H112" s="80">
        <f t="shared" ref="H112:H123" si="56">(G112*$G$131)+G112</f>
        <v>0</v>
      </c>
      <c r="I112" s="80">
        <f t="shared" ref="I112:I123" si="57">(H112*$H$131)+H112</f>
        <v>0</v>
      </c>
      <c r="J112" s="80">
        <f t="shared" ref="J112:J123" si="58">(I112*$I$131)+I112</f>
        <v>0</v>
      </c>
      <c r="K112" s="87">
        <f t="shared" ref="K112:K123" si="59">F112+G112+H112+I112+J112</f>
        <v>0</v>
      </c>
    </row>
    <row r="113" spans="2:11" x14ac:dyDescent="0.25">
      <c r="B113" s="18" t="s">
        <v>8</v>
      </c>
      <c r="C113" s="194">
        <v>18</v>
      </c>
      <c r="D113" s="83"/>
      <c r="E113" s="93">
        <f t="shared" si="53"/>
        <v>0</v>
      </c>
      <c r="F113" s="79">
        <f t="shared" si="54"/>
        <v>0</v>
      </c>
      <c r="G113" s="80">
        <f t="shared" si="55"/>
        <v>0</v>
      </c>
      <c r="H113" s="80">
        <f t="shared" si="56"/>
        <v>0</v>
      </c>
      <c r="I113" s="80">
        <f t="shared" si="57"/>
        <v>0</v>
      </c>
      <c r="J113" s="80">
        <f t="shared" si="58"/>
        <v>0</v>
      </c>
      <c r="K113" s="87">
        <f t="shared" si="59"/>
        <v>0</v>
      </c>
    </row>
    <row r="114" spans="2:11" x14ac:dyDescent="0.25">
      <c r="B114" s="18" t="s">
        <v>9</v>
      </c>
      <c r="C114" s="194">
        <v>18</v>
      </c>
      <c r="D114" s="83"/>
      <c r="E114" s="93">
        <f t="shared" si="53"/>
        <v>0</v>
      </c>
      <c r="F114" s="79">
        <f t="shared" si="54"/>
        <v>0</v>
      </c>
      <c r="G114" s="80">
        <f t="shared" si="55"/>
        <v>0</v>
      </c>
      <c r="H114" s="80">
        <f t="shared" si="56"/>
        <v>0</v>
      </c>
      <c r="I114" s="80">
        <f t="shared" si="57"/>
        <v>0</v>
      </c>
      <c r="J114" s="80">
        <f t="shared" si="58"/>
        <v>0</v>
      </c>
      <c r="K114" s="87">
        <f t="shared" si="59"/>
        <v>0</v>
      </c>
    </row>
    <row r="115" spans="2:11" x14ac:dyDescent="0.25">
      <c r="B115" s="18" t="s">
        <v>245</v>
      </c>
      <c r="C115" s="194">
        <v>24</v>
      </c>
      <c r="D115" s="83"/>
      <c r="E115" s="93">
        <f t="shared" si="53"/>
        <v>0</v>
      </c>
      <c r="F115" s="79">
        <f t="shared" si="54"/>
        <v>0</v>
      </c>
      <c r="G115" s="80">
        <f t="shared" si="55"/>
        <v>0</v>
      </c>
      <c r="H115" s="80">
        <f t="shared" si="56"/>
        <v>0</v>
      </c>
      <c r="I115" s="80">
        <f t="shared" si="57"/>
        <v>0</v>
      </c>
      <c r="J115" s="80">
        <f t="shared" si="58"/>
        <v>0</v>
      </c>
      <c r="K115" s="87">
        <f t="shared" si="59"/>
        <v>0</v>
      </c>
    </row>
    <row r="116" spans="2:11" x14ac:dyDescent="0.25">
      <c r="B116" s="18" t="s">
        <v>12</v>
      </c>
      <c r="C116" s="194">
        <v>48</v>
      </c>
      <c r="D116" s="83"/>
      <c r="E116" s="93">
        <f t="shared" si="53"/>
        <v>0</v>
      </c>
      <c r="F116" s="79">
        <f t="shared" si="54"/>
        <v>0</v>
      </c>
      <c r="G116" s="80">
        <f t="shared" si="55"/>
        <v>0</v>
      </c>
      <c r="H116" s="80">
        <f t="shared" si="56"/>
        <v>0</v>
      </c>
      <c r="I116" s="80">
        <f t="shared" si="57"/>
        <v>0</v>
      </c>
      <c r="J116" s="80">
        <f t="shared" si="58"/>
        <v>0</v>
      </c>
      <c r="K116" s="87">
        <f t="shared" si="59"/>
        <v>0</v>
      </c>
    </row>
    <row r="117" spans="2:11" x14ac:dyDescent="0.25">
      <c r="B117" s="18" t="s">
        <v>13</v>
      </c>
      <c r="C117" s="194">
        <v>8</v>
      </c>
      <c r="D117" s="83"/>
      <c r="E117" s="93">
        <f t="shared" si="53"/>
        <v>0</v>
      </c>
      <c r="F117" s="79">
        <f t="shared" si="54"/>
        <v>0</v>
      </c>
      <c r="G117" s="80">
        <f t="shared" si="55"/>
        <v>0</v>
      </c>
      <c r="H117" s="80">
        <f t="shared" si="56"/>
        <v>0</v>
      </c>
      <c r="I117" s="80">
        <f t="shared" si="57"/>
        <v>0</v>
      </c>
      <c r="J117" s="80">
        <f t="shared" si="58"/>
        <v>0</v>
      </c>
      <c r="K117" s="87">
        <f t="shared" si="59"/>
        <v>0</v>
      </c>
    </row>
    <row r="118" spans="2:11" x14ac:dyDescent="0.25">
      <c r="B118" s="18" t="s">
        <v>14</v>
      </c>
      <c r="C118" s="194">
        <v>36</v>
      </c>
      <c r="D118" s="83"/>
      <c r="E118" s="93">
        <f t="shared" si="53"/>
        <v>0</v>
      </c>
      <c r="F118" s="79">
        <f t="shared" si="54"/>
        <v>0</v>
      </c>
      <c r="G118" s="80">
        <f t="shared" si="55"/>
        <v>0</v>
      </c>
      <c r="H118" s="80">
        <f t="shared" si="56"/>
        <v>0</v>
      </c>
      <c r="I118" s="80">
        <f t="shared" si="57"/>
        <v>0</v>
      </c>
      <c r="J118" s="80">
        <f t="shared" si="58"/>
        <v>0</v>
      </c>
      <c r="K118" s="87">
        <f t="shared" si="59"/>
        <v>0</v>
      </c>
    </row>
    <row r="119" spans="2:11" x14ac:dyDescent="0.25">
      <c r="B119" s="18" t="s">
        <v>15</v>
      </c>
      <c r="C119" s="194">
        <v>18</v>
      </c>
      <c r="D119" s="83"/>
      <c r="E119" s="93">
        <f t="shared" si="53"/>
        <v>0</v>
      </c>
      <c r="F119" s="79">
        <f t="shared" si="54"/>
        <v>0</v>
      </c>
      <c r="G119" s="80">
        <f t="shared" si="55"/>
        <v>0</v>
      </c>
      <c r="H119" s="80">
        <f t="shared" si="56"/>
        <v>0</v>
      </c>
      <c r="I119" s="80">
        <f t="shared" si="57"/>
        <v>0</v>
      </c>
      <c r="J119" s="80">
        <f t="shared" si="58"/>
        <v>0</v>
      </c>
      <c r="K119" s="87">
        <f t="shared" si="59"/>
        <v>0</v>
      </c>
    </row>
    <row r="120" spans="2:11" x14ac:dyDescent="0.25">
      <c r="B120" s="18" t="s">
        <v>16</v>
      </c>
      <c r="C120" s="194">
        <v>6</v>
      </c>
      <c r="D120" s="252"/>
      <c r="E120" s="93">
        <f t="shared" si="53"/>
        <v>0</v>
      </c>
      <c r="F120" s="79">
        <f t="shared" si="54"/>
        <v>0</v>
      </c>
      <c r="G120" s="80">
        <f t="shared" si="55"/>
        <v>0</v>
      </c>
      <c r="H120" s="80">
        <f t="shared" si="56"/>
        <v>0</v>
      </c>
      <c r="I120" s="80">
        <f t="shared" si="57"/>
        <v>0</v>
      </c>
      <c r="J120" s="80">
        <f t="shared" si="58"/>
        <v>0</v>
      </c>
      <c r="K120" s="87">
        <f t="shared" si="59"/>
        <v>0</v>
      </c>
    </row>
    <row r="121" spans="2:11" x14ac:dyDescent="0.25">
      <c r="B121" s="18" t="s">
        <v>17</v>
      </c>
      <c r="C121" s="194">
        <v>6</v>
      </c>
      <c r="D121" s="252"/>
      <c r="E121" s="93">
        <f t="shared" si="53"/>
        <v>0</v>
      </c>
      <c r="F121" s="79">
        <f t="shared" si="54"/>
        <v>0</v>
      </c>
      <c r="G121" s="80">
        <f t="shared" si="55"/>
        <v>0</v>
      </c>
      <c r="H121" s="80">
        <f t="shared" si="56"/>
        <v>0</v>
      </c>
      <c r="I121" s="80">
        <f t="shared" si="57"/>
        <v>0</v>
      </c>
      <c r="J121" s="80">
        <f t="shared" si="58"/>
        <v>0</v>
      </c>
      <c r="K121" s="87">
        <f t="shared" si="59"/>
        <v>0</v>
      </c>
    </row>
    <row r="122" spans="2:11" x14ac:dyDescent="0.25">
      <c r="B122" s="18" t="s">
        <v>18</v>
      </c>
      <c r="C122" s="194">
        <v>24</v>
      </c>
      <c r="D122" s="252"/>
      <c r="E122" s="93">
        <f t="shared" si="53"/>
        <v>0</v>
      </c>
      <c r="F122" s="79">
        <f t="shared" si="54"/>
        <v>0</v>
      </c>
      <c r="G122" s="80">
        <f t="shared" si="55"/>
        <v>0</v>
      </c>
      <c r="H122" s="80">
        <f t="shared" si="56"/>
        <v>0</v>
      </c>
      <c r="I122" s="80">
        <f t="shared" si="57"/>
        <v>0</v>
      </c>
      <c r="J122" s="80">
        <f t="shared" si="58"/>
        <v>0</v>
      </c>
      <c r="K122" s="87">
        <f t="shared" si="59"/>
        <v>0</v>
      </c>
    </row>
    <row r="123" spans="2:11" ht="15.75" thickBot="1" x14ac:dyDescent="0.3">
      <c r="B123" s="18" t="s">
        <v>247</v>
      </c>
      <c r="C123" s="194">
        <v>4</v>
      </c>
      <c r="D123" s="252"/>
      <c r="E123" s="93">
        <f t="shared" si="53"/>
        <v>0</v>
      </c>
      <c r="F123" s="79">
        <f t="shared" si="54"/>
        <v>0</v>
      </c>
      <c r="G123" s="80">
        <f t="shared" si="55"/>
        <v>0</v>
      </c>
      <c r="H123" s="80">
        <f t="shared" si="56"/>
        <v>0</v>
      </c>
      <c r="I123" s="80">
        <f t="shared" si="57"/>
        <v>0</v>
      </c>
      <c r="J123" s="80">
        <f t="shared" si="58"/>
        <v>0</v>
      </c>
      <c r="K123" s="87">
        <f t="shared" si="59"/>
        <v>0</v>
      </c>
    </row>
    <row r="124" spans="2:11" ht="15.75" thickBot="1" x14ac:dyDescent="0.3">
      <c r="B124" s="4" t="s">
        <v>10</v>
      </c>
      <c r="C124" s="82">
        <f t="shared" ref="C124" si="60">SUM(C111:C123)</f>
        <v>360</v>
      </c>
      <c r="D124" s="95">
        <f t="shared" ref="D124" si="61">SUM(D111:D123)</f>
        <v>0</v>
      </c>
      <c r="E124" s="95">
        <f t="shared" ref="E124:K124" si="62">SUM(E111:E123)</f>
        <v>0</v>
      </c>
      <c r="F124" s="95">
        <f t="shared" si="62"/>
        <v>0</v>
      </c>
      <c r="G124" s="95">
        <f t="shared" si="62"/>
        <v>0</v>
      </c>
      <c r="H124" s="95">
        <f t="shared" si="62"/>
        <v>0</v>
      </c>
      <c r="I124" s="95">
        <f t="shared" si="62"/>
        <v>0</v>
      </c>
      <c r="J124" s="95">
        <f t="shared" si="62"/>
        <v>0</v>
      </c>
      <c r="K124" s="95">
        <f t="shared" si="62"/>
        <v>0</v>
      </c>
    </row>
    <row r="125" spans="2:11" x14ac:dyDescent="0.25">
      <c r="B125" s="75"/>
      <c r="D125" s="98"/>
      <c r="E125" s="98"/>
      <c r="F125" s="98"/>
      <c r="G125" s="98"/>
      <c r="H125" s="98"/>
      <c r="I125" s="98"/>
      <c r="J125" s="3"/>
      <c r="K125" s="3"/>
    </row>
    <row r="126" spans="2:11" ht="15.75" thickBot="1" x14ac:dyDescent="0.3">
      <c r="B126" s="75"/>
      <c r="C126" s="97"/>
      <c r="D126" s="98"/>
      <c r="E126" s="98"/>
      <c r="F126" s="98"/>
      <c r="G126" s="98"/>
      <c r="H126" s="98"/>
      <c r="I126" s="98"/>
      <c r="J126" s="3"/>
      <c r="K126" s="3"/>
    </row>
    <row r="127" spans="2:11" ht="16.5" thickBot="1" x14ac:dyDescent="0.3">
      <c r="B127" s="333" t="s">
        <v>179</v>
      </c>
      <c r="C127" s="334"/>
      <c r="D127" s="334"/>
      <c r="E127" s="334"/>
      <c r="F127" s="334"/>
      <c r="G127" s="334"/>
      <c r="H127" s="96">
        <f>K34+K44+K57+K64+K71+K80+K96+K105+K124</f>
        <v>0</v>
      </c>
      <c r="I127" s="3"/>
      <c r="J127" s="3"/>
      <c r="K127" s="3"/>
    </row>
    <row r="128" spans="2:11" ht="15.75" x14ac:dyDescent="0.25">
      <c r="B128" s="75"/>
      <c r="C128" s="75"/>
      <c r="D128" s="75"/>
      <c r="E128" s="75"/>
      <c r="F128" s="75"/>
      <c r="G128" s="75"/>
      <c r="H128" s="78"/>
      <c r="I128" s="3"/>
      <c r="J128" s="3"/>
      <c r="K128" s="3"/>
    </row>
    <row r="129" spans="2:13" ht="15.75" thickBot="1" x14ac:dyDescent="0.3">
      <c r="I129" s="3"/>
      <c r="J129" s="3"/>
      <c r="K129" s="3"/>
    </row>
    <row r="130" spans="2:13" ht="15.75" x14ac:dyDescent="0.25">
      <c r="B130" s="335" t="s">
        <v>19</v>
      </c>
      <c r="C130" s="336"/>
      <c r="D130" s="336"/>
      <c r="E130" s="337"/>
      <c r="F130" s="27" t="s">
        <v>20</v>
      </c>
      <c r="G130" s="28" t="s">
        <v>21</v>
      </c>
      <c r="H130" s="28" t="s">
        <v>265</v>
      </c>
      <c r="I130" s="28" t="s">
        <v>266</v>
      </c>
    </row>
    <row r="131" spans="2:13" ht="15.75" thickBot="1" x14ac:dyDescent="0.3">
      <c r="B131" s="338" t="s">
        <v>22</v>
      </c>
      <c r="C131" s="339"/>
      <c r="D131" s="339"/>
      <c r="E131" s="340"/>
      <c r="F131" s="36"/>
      <c r="G131" s="37"/>
      <c r="H131" s="37"/>
      <c r="I131" s="37"/>
    </row>
    <row r="132" spans="2:13" ht="15.75" customHeight="1" thickBot="1" x14ac:dyDescent="0.3">
      <c r="I132" s="3"/>
      <c r="J132" s="3"/>
      <c r="K132" s="3"/>
    </row>
    <row r="133" spans="2:13" s="13" customFormat="1" ht="19.5" thickBot="1" x14ac:dyDescent="0.35">
      <c r="B133" s="291" t="s">
        <v>135</v>
      </c>
      <c r="C133" s="292"/>
      <c r="D133" s="293"/>
      <c r="E133"/>
      <c r="F133"/>
      <c r="G133"/>
      <c r="H133"/>
    </row>
    <row r="134" spans="2:13" s="13" customFormat="1" x14ac:dyDescent="0.25">
      <c r="B134" s="99" t="s">
        <v>23</v>
      </c>
      <c r="C134" s="10" t="s">
        <v>24</v>
      </c>
      <c r="D134" s="100" t="s">
        <v>25</v>
      </c>
      <c r="E134"/>
      <c r="F134"/>
      <c r="G134"/>
      <c r="H134"/>
      <c r="I134"/>
      <c r="J134"/>
      <c r="K134"/>
    </row>
    <row r="135" spans="2:13" s="13" customFormat="1" x14ac:dyDescent="0.25">
      <c r="B135" s="233" t="s">
        <v>233</v>
      </c>
      <c r="C135" s="8">
        <v>1</v>
      </c>
      <c r="D135" s="101"/>
      <c r="E135"/>
      <c r="F135"/>
      <c r="G135"/>
      <c r="H135"/>
      <c r="I135"/>
      <c r="J135"/>
      <c r="K135"/>
      <c r="M135" s="16"/>
    </row>
    <row r="136" spans="2:13" s="13" customFormat="1" x14ac:dyDescent="0.25">
      <c r="B136" s="233" t="s">
        <v>232</v>
      </c>
      <c r="C136" s="8">
        <v>1</v>
      </c>
      <c r="D136" s="101"/>
      <c r="E136"/>
      <c r="F136"/>
      <c r="G136"/>
      <c r="H136"/>
      <c r="I136"/>
      <c r="J136"/>
      <c r="K136"/>
      <c r="M136" s="16"/>
    </row>
    <row r="137" spans="2:13" s="13" customFormat="1" x14ac:dyDescent="0.25">
      <c r="B137" s="233" t="s">
        <v>136</v>
      </c>
      <c r="C137" s="8">
        <v>1</v>
      </c>
      <c r="D137" s="102"/>
      <c r="E137"/>
      <c r="F137"/>
      <c r="G137"/>
      <c r="H137"/>
      <c r="I137"/>
      <c r="J137"/>
    </row>
    <row r="138" spans="2:13" s="13" customFormat="1" x14ac:dyDescent="0.25">
      <c r="B138" s="233" t="s">
        <v>137</v>
      </c>
      <c r="C138" s="8">
        <v>1</v>
      </c>
      <c r="D138" s="102"/>
      <c r="E138"/>
      <c r="F138"/>
      <c r="G138"/>
      <c r="H138"/>
      <c r="I138"/>
      <c r="J138"/>
    </row>
    <row r="139" spans="2:13" s="13" customFormat="1" x14ac:dyDescent="0.25">
      <c r="B139" s="233" t="s">
        <v>138</v>
      </c>
      <c r="C139" s="8">
        <v>1</v>
      </c>
      <c r="D139" s="102"/>
      <c r="E139"/>
      <c r="F139"/>
      <c r="G139"/>
      <c r="H139"/>
      <c r="I139"/>
      <c r="J139"/>
    </row>
    <row r="140" spans="2:13" s="13" customFormat="1" x14ac:dyDescent="0.25">
      <c r="B140" s="234" t="s">
        <v>139</v>
      </c>
      <c r="C140" s="8">
        <v>1</v>
      </c>
      <c r="D140" s="104"/>
      <c r="E140"/>
      <c r="F140"/>
      <c r="G140"/>
      <c r="H140"/>
      <c r="I140"/>
      <c r="J140"/>
    </row>
    <row r="141" spans="2:13" s="13" customFormat="1" ht="13.15" customHeight="1" x14ac:dyDescent="0.25">
      <c r="B141" s="233" t="s">
        <v>140</v>
      </c>
      <c r="C141" s="8">
        <v>1</v>
      </c>
      <c r="D141" s="101"/>
      <c r="E141"/>
      <c r="F141"/>
      <c r="G141"/>
      <c r="H141"/>
      <c r="I141"/>
      <c r="J141"/>
      <c r="K141"/>
    </row>
    <row r="142" spans="2:13" s="13" customFormat="1" x14ac:dyDescent="0.25">
      <c r="B142" s="233" t="s">
        <v>141</v>
      </c>
      <c r="C142" s="8">
        <v>1</v>
      </c>
      <c r="D142" s="101"/>
      <c r="E142"/>
      <c r="F142"/>
      <c r="G142"/>
      <c r="H142"/>
      <c r="I142"/>
      <c r="J142"/>
      <c r="K142"/>
    </row>
    <row r="143" spans="2:13" s="13" customFormat="1" ht="15.75" thickBot="1" x14ac:dyDescent="0.3">
      <c r="B143" s="235" t="s">
        <v>142</v>
      </c>
      <c r="C143" s="105">
        <v>1</v>
      </c>
      <c r="D143" s="106"/>
      <c r="E143"/>
      <c r="F143"/>
      <c r="G143"/>
      <c r="H143"/>
      <c r="I143"/>
      <c r="J143"/>
      <c r="K143"/>
    </row>
    <row r="144" spans="2:13" x14ac:dyDescent="0.25">
      <c r="I144" s="3"/>
      <c r="J144" s="3"/>
      <c r="K144" s="3"/>
    </row>
    <row r="145" spans="2:13" x14ac:dyDescent="0.25">
      <c r="B145" s="59"/>
      <c r="C145" s="60"/>
      <c r="D145" s="59"/>
      <c r="I145" s="3"/>
      <c r="J145" s="3"/>
      <c r="K145" s="3"/>
    </row>
    <row r="146" spans="2:13" x14ac:dyDescent="0.25">
      <c r="B146" s="61" t="s">
        <v>126</v>
      </c>
      <c r="C146" s="62"/>
      <c r="D146" s="62"/>
      <c r="E146" s="62"/>
      <c r="F146" s="62"/>
    </row>
    <row r="147" spans="2:13" x14ac:dyDescent="0.25">
      <c r="B147" s="62"/>
      <c r="C147" s="62"/>
      <c r="D147" s="62"/>
      <c r="E147" s="62"/>
      <c r="F147" s="62"/>
    </row>
    <row r="148" spans="2:13" ht="15.75" thickBot="1" x14ac:dyDescent="0.3">
      <c r="B148" s="65"/>
      <c r="C148" s="62"/>
      <c r="D148" s="62"/>
      <c r="E148" s="65"/>
      <c r="F148" s="66"/>
      <c r="H148" s="65"/>
      <c r="J148" s="65"/>
    </row>
    <row r="149" spans="2:13" x14ac:dyDescent="0.25">
      <c r="B149" s="84" t="s">
        <v>143</v>
      </c>
      <c r="C149" s="64"/>
      <c r="D149" s="64"/>
      <c r="E149" s="85" t="s">
        <v>144</v>
      </c>
      <c r="H149" s="85" t="s">
        <v>145</v>
      </c>
      <c r="J149" s="85" t="s">
        <v>146</v>
      </c>
    </row>
    <row r="150" spans="2:13" x14ac:dyDescent="0.25">
      <c r="K150" s="3"/>
      <c r="L150" s="3"/>
      <c r="M150" s="3"/>
    </row>
    <row r="151" spans="2:13" x14ac:dyDescent="0.25">
      <c r="B151" s="63"/>
      <c r="C151" s="62"/>
      <c r="D151" s="62"/>
      <c r="E151" s="62"/>
      <c r="F151" s="64"/>
      <c r="I151" s="3"/>
      <c r="J151" s="3"/>
      <c r="K151" s="3"/>
    </row>
  </sheetData>
  <mergeCells count="56">
    <mergeCell ref="B127:G127"/>
    <mergeCell ref="B133:D133"/>
    <mergeCell ref="C75:C76"/>
    <mergeCell ref="E75:E76"/>
    <mergeCell ref="B130:E130"/>
    <mergeCell ref="B131:E131"/>
    <mergeCell ref="B108:K108"/>
    <mergeCell ref="C2:F2"/>
    <mergeCell ref="C3:F3"/>
    <mergeCell ref="C4:F4"/>
    <mergeCell ref="B18:F18"/>
    <mergeCell ref="B19:F19"/>
    <mergeCell ref="B7:F7"/>
    <mergeCell ref="B15:F15"/>
    <mergeCell ref="B16:F16"/>
    <mergeCell ref="B17:F17"/>
    <mergeCell ref="B8:F8"/>
    <mergeCell ref="B9:F9"/>
    <mergeCell ref="B10:F10"/>
    <mergeCell ref="B11:F11"/>
    <mergeCell ref="B12:F12"/>
    <mergeCell ref="B13:F13"/>
    <mergeCell ref="B14:F14"/>
    <mergeCell ref="B20:F20"/>
    <mergeCell ref="G109:G110"/>
    <mergeCell ref="H109:H110"/>
    <mergeCell ref="K109:K110"/>
    <mergeCell ref="C68:C69"/>
    <mergeCell ref="E68:E69"/>
    <mergeCell ref="D68:D69"/>
    <mergeCell ref="D75:D76"/>
    <mergeCell ref="C109:C110"/>
    <mergeCell ref="D109:D110"/>
    <mergeCell ref="B109:B110"/>
    <mergeCell ref="E109:E110"/>
    <mergeCell ref="F109:F110"/>
    <mergeCell ref="D23:D24"/>
    <mergeCell ref="B22:K22"/>
    <mergeCell ref="B37:K37"/>
    <mergeCell ref="B47:K47"/>
    <mergeCell ref="D38:D39"/>
    <mergeCell ref="G23:G24"/>
    <mergeCell ref="H23:H24"/>
    <mergeCell ref="C38:C39"/>
    <mergeCell ref="E38:E39"/>
    <mergeCell ref="C23:C24"/>
    <mergeCell ref="E23:E24"/>
    <mergeCell ref="F23:F24"/>
    <mergeCell ref="K23:K24"/>
    <mergeCell ref="I23:I24"/>
    <mergeCell ref="J23:J24"/>
    <mergeCell ref="B60:K60"/>
    <mergeCell ref="B67:K67"/>
    <mergeCell ref="B74:K74"/>
    <mergeCell ref="B83:K83"/>
    <mergeCell ref="B99:K99"/>
  </mergeCells>
  <phoneticPr fontId="24" type="noConversion"/>
  <pageMargins left="0.25" right="0.25" top="0.75" bottom="0.75" header="0.3" footer="0.3"/>
  <pageSetup paperSize="9"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4"/>
  <sheetViews>
    <sheetView topLeftCell="B1" zoomScaleNormal="100" workbookViewId="0">
      <selection activeCell="C2" sqref="C2:F2"/>
    </sheetView>
  </sheetViews>
  <sheetFormatPr defaultRowHeight="15" x14ac:dyDescent="0.25"/>
  <cols>
    <col min="2" max="2" width="41.28515625" customWidth="1"/>
    <col min="3" max="3" width="11.7109375" customWidth="1"/>
    <col min="4" max="4" width="23.5703125" customWidth="1"/>
    <col min="5" max="5" width="23.7109375" customWidth="1"/>
    <col min="6" max="6" width="24.5703125" customWidth="1"/>
    <col min="7" max="7" width="25" customWidth="1"/>
    <col min="8" max="8" width="30.140625" customWidth="1"/>
    <col min="9" max="10" width="23.140625" customWidth="1"/>
    <col min="11" max="11" width="19.140625" customWidth="1"/>
    <col min="12" max="12" width="13.28515625" bestFit="1" customWidth="1"/>
  </cols>
  <sheetData>
    <row r="1" spans="1:13" ht="15.75" thickBot="1" x14ac:dyDescent="0.3">
      <c r="A1" s="67"/>
      <c r="B1" s="67"/>
      <c r="C1" s="67"/>
      <c r="D1" s="67"/>
      <c r="E1" s="67"/>
      <c r="F1" s="67"/>
      <c r="G1" s="67"/>
      <c r="H1" s="67"/>
      <c r="I1" s="67"/>
      <c r="J1" s="67"/>
      <c r="K1" s="67"/>
      <c r="L1" s="67"/>
    </row>
    <row r="2" spans="1:13" ht="16.5" customHeight="1" thickBot="1" x14ac:dyDescent="0.3">
      <c r="B2" s="52" t="s">
        <v>0</v>
      </c>
      <c r="C2" s="321" t="s">
        <v>268</v>
      </c>
      <c r="D2" s="322"/>
      <c r="E2" s="322"/>
      <c r="F2" s="323"/>
      <c r="G2" s="3"/>
      <c r="H2" s="3"/>
      <c r="I2" s="3"/>
    </row>
    <row r="3" spans="1:13" ht="29.25" customHeight="1" thickBot="1" x14ac:dyDescent="0.3">
      <c r="B3" s="52" t="s">
        <v>1</v>
      </c>
      <c r="C3" s="321" t="s">
        <v>147</v>
      </c>
      <c r="D3" s="322"/>
      <c r="E3" s="322"/>
      <c r="F3" s="323"/>
    </row>
    <row r="4" spans="1:13" ht="16.5" customHeight="1" thickBot="1" x14ac:dyDescent="0.3">
      <c r="B4" s="52" t="s">
        <v>148</v>
      </c>
      <c r="C4" s="321" t="s">
        <v>157</v>
      </c>
      <c r="D4" s="322"/>
      <c r="E4" s="322"/>
      <c r="F4" s="323"/>
    </row>
    <row r="5" spans="1:13" ht="22.5" customHeight="1" thickBot="1" x14ac:dyDescent="0.3">
      <c r="B5" s="52" t="s">
        <v>2</v>
      </c>
      <c r="C5" s="118"/>
      <c r="D5" s="119"/>
      <c r="E5" s="119"/>
      <c r="F5" s="120"/>
    </row>
    <row r="6" spans="1:13" ht="15.6" customHeight="1" thickBot="1" x14ac:dyDescent="0.3">
      <c r="B6" s="254"/>
      <c r="C6" s="254"/>
      <c r="D6" s="254"/>
      <c r="E6" s="254"/>
      <c r="K6" s="3"/>
      <c r="L6" s="3"/>
      <c r="M6" s="3"/>
    </row>
    <row r="7" spans="1:13" ht="21" customHeight="1" x14ac:dyDescent="0.3">
      <c r="A7" s="255"/>
      <c r="B7" s="330" t="s">
        <v>125</v>
      </c>
      <c r="C7" s="331"/>
      <c r="D7" s="331"/>
      <c r="E7" s="331"/>
      <c r="F7" s="332"/>
    </row>
    <row r="8" spans="1:13" s="253" customFormat="1" ht="12.75" x14ac:dyDescent="0.25">
      <c r="B8" s="324" t="s">
        <v>248</v>
      </c>
      <c r="C8" s="325"/>
      <c r="D8" s="325"/>
      <c r="E8" s="325"/>
      <c r="F8" s="326"/>
    </row>
    <row r="9" spans="1:13" s="253" customFormat="1" ht="12.75" x14ac:dyDescent="0.25">
      <c r="B9" s="324" t="s">
        <v>150</v>
      </c>
      <c r="C9" s="325"/>
      <c r="D9" s="325"/>
      <c r="E9" s="325"/>
      <c r="F9" s="326"/>
    </row>
    <row r="10" spans="1:13" s="253" customFormat="1" ht="12.75" x14ac:dyDescent="0.25">
      <c r="B10" s="324" t="s">
        <v>151</v>
      </c>
      <c r="C10" s="325"/>
      <c r="D10" s="325"/>
      <c r="E10" s="325"/>
      <c r="F10" s="326"/>
    </row>
    <row r="11" spans="1:13" s="253" customFormat="1" ht="30.75" customHeight="1" x14ac:dyDescent="0.25">
      <c r="B11" s="324" t="s">
        <v>152</v>
      </c>
      <c r="C11" s="325"/>
      <c r="D11" s="325"/>
      <c r="E11" s="325"/>
      <c r="F11" s="326"/>
    </row>
    <row r="12" spans="1:13" s="253" customFormat="1" ht="14.45" customHeight="1" x14ac:dyDescent="0.25">
      <c r="B12" s="324" t="s">
        <v>153</v>
      </c>
      <c r="C12" s="325"/>
      <c r="D12" s="325"/>
      <c r="E12" s="325"/>
      <c r="F12" s="326"/>
    </row>
    <row r="13" spans="1:13" s="253" customFormat="1" ht="26.25" customHeight="1" x14ac:dyDescent="0.25">
      <c r="B13" s="324" t="s">
        <v>238</v>
      </c>
      <c r="C13" s="325"/>
      <c r="D13" s="325"/>
      <c r="E13" s="325"/>
      <c r="F13" s="326"/>
    </row>
    <row r="14" spans="1:13" s="253" customFormat="1" ht="12.75" x14ac:dyDescent="0.25">
      <c r="B14" s="324" t="s">
        <v>239</v>
      </c>
      <c r="C14" s="325"/>
      <c r="D14" s="325"/>
      <c r="E14" s="325"/>
      <c r="F14" s="326"/>
    </row>
    <row r="15" spans="1:13" s="253" customFormat="1" ht="26.25" customHeight="1" x14ac:dyDescent="0.25">
      <c r="B15" s="324" t="s">
        <v>240</v>
      </c>
      <c r="C15" s="325"/>
      <c r="D15" s="325"/>
      <c r="E15" s="325"/>
      <c r="F15" s="326"/>
    </row>
    <row r="16" spans="1:13" s="253" customFormat="1" ht="12.75" x14ac:dyDescent="0.25">
      <c r="B16" s="324" t="s">
        <v>241</v>
      </c>
      <c r="C16" s="325"/>
      <c r="D16" s="325"/>
      <c r="E16" s="325"/>
      <c r="F16" s="326"/>
    </row>
    <row r="17" spans="1:12" s="253" customFormat="1" ht="12.75" x14ac:dyDescent="0.25">
      <c r="B17" s="324" t="s">
        <v>242</v>
      </c>
      <c r="C17" s="325"/>
      <c r="D17" s="325"/>
      <c r="E17" s="325"/>
      <c r="F17" s="326"/>
    </row>
    <row r="18" spans="1:12" s="253" customFormat="1" ht="26.25" customHeight="1" x14ac:dyDescent="0.25">
      <c r="B18" s="324" t="s">
        <v>243</v>
      </c>
      <c r="C18" s="325"/>
      <c r="D18" s="325"/>
      <c r="E18" s="325"/>
      <c r="F18" s="326"/>
    </row>
    <row r="19" spans="1:12" s="253" customFormat="1" ht="12.75" x14ac:dyDescent="0.25">
      <c r="B19" s="327" t="s">
        <v>244</v>
      </c>
      <c r="C19" s="328"/>
      <c r="D19" s="328"/>
      <c r="E19" s="328"/>
      <c r="F19" s="329"/>
    </row>
    <row r="20" spans="1:12" s="253" customFormat="1" ht="39" customHeight="1" thickBot="1" x14ac:dyDescent="0.3">
      <c r="B20" s="303" t="s">
        <v>249</v>
      </c>
      <c r="C20" s="304"/>
      <c r="D20" s="304"/>
      <c r="E20" s="304"/>
      <c r="F20" s="305"/>
    </row>
    <row r="21" spans="1:12" ht="16.5" thickBot="1" x14ac:dyDescent="0.3">
      <c r="A21" s="67"/>
      <c r="B21" s="254"/>
      <c r="C21" s="254"/>
      <c r="D21" s="254"/>
      <c r="E21" s="254"/>
      <c r="F21" s="254"/>
      <c r="G21" s="254"/>
      <c r="H21" s="254"/>
      <c r="K21" s="67"/>
      <c r="L21" s="67"/>
    </row>
    <row r="22" spans="1:12" ht="16.5" customHeight="1" thickBot="1" x14ac:dyDescent="0.3">
      <c r="A22" s="67"/>
      <c r="B22" s="294" t="s">
        <v>213</v>
      </c>
      <c r="C22" s="295"/>
      <c r="D22" s="295"/>
      <c r="E22" s="295"/>
      <c r="F22" s="295"/>
      <c r="G22" s="295"/>
      <c r="H22" s="295"/>
      <c r="I22" s="295"/>
      <c r="J22" s="295"/>
      <c r="K22" s="296"/>
      <c r="L22" s="68"/>
    </row>
    <row r="23" spans="1:12" ht="15" customHeight="1" x14ac:dyDescent="0.25">
      <c r="A23" s="67"/>
      <c r="B23" s="32" t="s">
        <v>3</v>
      </c>
      <c r="C23" s="344" t="s">
        <v>4</v>
      </c>
      <c r="D23" s="297" t="s">
        <v>237</v>
      </c>
      <c r="E23" s="299" t="s">
        <v>26</v>
      </c>
      <c r="F23" s="241" t="s">
        <v>121</v>
      </c>
      <c r="G23" s="241" t="s">
        <v>122</v>
      </c>
      <c r="H23" s="241" t="s">
        <v>123</v>
      </c>
      <c r="I23" s="241" t="s">
        <v>263</v>
      </c>
      <c r="J23" s="241" t="s">
        <v>264</v>
      </c>
      <c r="K23" s="241" t="s">
        <v>128</v>
      </c>
    </row>
    <row r="24" spans="1:12" ht="15.75" thickBot="1" x14ac:dyDescent="0.3">
      <c r="A24" s="67"/>
      <c r="B24" s="33" t="s">
        <v>94</v>
      </c>
      <c r="C24" s="311"/>
      <c r="D24" s="298"/>
      <c r="E24" s="300"/>
      <c r="F24" s="240"/>
      <c r="G24" s="240"/>
      <c r="H24" s="240"/>
      <c r="I24" s="240"/>
      <c r="J24" s="240"/>
      <c r="K24" s="240"/>
    </row>
    <row r="25" spans="1:12" x14ac:dyDescent="0.25">
      <c r="A25" s="67"/>
      <c r="B25" s="17" t="s">
        <v>95</v>
      </c>
      <c r="C25" s="7">
        <v>8496</v>
      </c>
      <c r="D25" s="242"/>
      <c r="E25" s="90"/>
      <c r="F25" s="80">
        <f>E25*12</f>
        <v>0</v>
      </c>
      <c r="G25" s="80">
        <f>(F25*$F$112)+F25</f>
        <v>0</v>
      </c>
      <c r="H25" s="80">
        <f>(G25*$G$112)+G25</f>
        <v>0</v>
      </c>
      <c r="I25" s="81">
        <f>(H25*$H$112)+H25</f>
        <v>0</v>
      </c>
      <c r="J25" s="81">
        <f>(I25*$I$112)+I25</f>
        <v>0</v>
      </c>
      <c r="K25" s="87">
        <f>F25+G25+H25+I25+J25</f>
        <v>0</v>
      </c>
    </row>
    <row r="26" spans="1:12" x14ac:dyDescent="0.25">
      <c r="A26" s="67"/>
      <c r="B26" s="18" t="s">
        <v>96</v>
      </c>
      <c r="C26" s="8">
        <v>15400</v>
      </c>
      <c r="D26" s="243"/>
      <c r="E26" s="83"/>
      <c r="F26" s="80">
        <f t="shared" ref="F26:F27" si="0">E26*12</f>
        <v>0</v>
      </c>
      <c r="G26" s="80">
        <f t="shared" ref="G26:G27" si="1">(F26*$F$112)+F26</f>
        <v>0</v>
      </c>
      <c r="H26" s="80">
        <f t="shared" ref="H26:H27" si="2">(G26*$G$112)+G26</f>
        <v>0</v>
      </c>
      <c r="I26" s="81">
        <f t="shared" ref="I26:I27" si="3">(H26*$H$112)+H26</f>
        <v>0</v>
      </c>
      <c r="J26" s="81">
        <f t="shared" ref="J26:J27" si="4">(I26*$I$112)+I26</f>
        <v>0</v>
      </c>
      <c r="K26" s="87">
        <f t="shared" ref="K26:K27" si="5">F26+G26+H26+I26+J26</f>
        <v>0</v>
      </c>
    </row>
    <row r="27" spans="1:12" ht="15.75" thickBot="1" x14ac:dyDescent="0.3">
      <c r="A27" s="67"/>
      <c r="B27" s="19" t="s">
        <v>154</v>
      </c>
      <c r="C27" s="150">
        <v>18928</v>
      </c>
      <c r="D27" s="243"/>
      <c r="E27" s="136"/>
      <c r="F27" s="80">
        <f t="shared" si="0"/>
        <v>0</v>
      </c>
      <c r="G27" s="80">
        <f t="shared" si="1"/>
        <v>0</v>
      </c>
      <c r="H27" s="80">
        <f t="shared" si="2"/>
        <v>0</v>
      </c>
      <c r="I27" s="81">
        <f t="shared" si="3"/>
        <v>0</v>
      </c>
      <c r="J27" s="81">
        <f t="shared" si="4"/>
        <v>0</v>
      </c>
      <c r="K27" s="87">
        <f t="shared" si="5"/>
        <v>0</v>
      </c>
    </row>
    <row r="28" spans="1:12" ht="15.75" thickBot="1" x14ac:dyDescent="0.3">
      <c r="A28" s="67"/>
      <c r="B28" s="34" t="s">
        <v>10</v>
      </c>
      <c r="C28" s="35">
        <f t="shared" ref="C28" si="6">SUM(C25:C27)</f>
        <v>42824</v>
      </c>
      <c r="D28" s="244"/>
      <c r="E28" s="107">
        <f t="shared" ref="E28:K28" si="7">SUM(E25:E27)</f>
        <v>0</v>
      </c>
      <c r="F28" s="107">
        <f t="shared" si="7"/>
        <v>0</v>
      </c>
      <c r="G28" s="107">
        <f t="shared" si="7"/>
        <v>0</v>
      </c>
      <c r="H28" s="107">
        <f t="shared" si="7"/>
        <v>0</v>
      </c>
      <c r="I28" s="107">
        <f t="shared" si="7"/>
        <v>0</v>
      </c>
      <c r="J28" s="107">
        <f t="shared" si="7"/>
        <v>0</v>
      </c>
      <c r="K28" s="108">
        <f t="shared" si="7"/>
        <v>0</v>
      </c>
    </row>
    <row r="29" spans="1:12" x14ac:dyDescent="0.25">
      <c r="A29" s="67"/>
      <c r="B29" s="75"/>
      <c r="C29" s="75"/>
      <c r="E29" s="98"/>
      <c r="F29" s="98"/>
      <c r="G29" s="98"/>
      <c r="H29" s="98"/>
      <c r="K29" s="149"/>
    </row>
    <row r="30" spans="1:12" ht="15.75" customHeight="1" thickBot="1" x14ac:dyDescent="0.3">
      <c r="A30" s="67"/>
      <c r="B30" s="67"/>
      <c r="C30" s="67"/>
      <c r="E30" s="67"/>
      <c r="F30" s="67"/>
      <c r="G30" s="67"/>
      <c r="H30" s="67"/>
      <c r="K30" s="67"/>
      <c r="L30" s="67"/>
    </row>
    <row r="31" spans="1:12" ht="16.5" customHeight="1" thickBot="1" x14ac:dyDescent="0.3">
      <c r="A31" s="67"/>
      <c r="B31" s="294" t="s">
        <v>212</v>
      </c>
      <c r="C31" s="295"/>
      <c r="D31" s="295"/>
      <c r="E31" s="295"/>
      <c r="F31" s="295"/>
      <c r="G31" s="295"/>
      <c r="H31" s="295"/>
      <c r="I31" s="295"/>
      <c r="J31" s="295"/>
      <c r="K31" s="296"/>
      <c r="L31" s="67"/>
    </row>
    <row r="32" spans="1:12" ht="15.75" customHeight="1" x14ac:dyDescent="0.25">
      <c r="A32" s="67"/>
      <c r="B32" s="32" t="s">
        <v>3</v>
      </c>
      <c r="C32" s="344" t="s">
        <v>4</v>
      </c>
      <c r="D32" s="297" t="s">
        <v>237</v>
      </c>
      <c r="E32" s="299" t="s">
        <v>26</v>
      </c>
      <c r="F32" s="241" t="s">
        <v>121</v>
      </c>
      <c r="G32" s="241" t="s">
        <v>122</v>
      </c>
      <c r="H32" s="241" t="s">
        <v>123</v>
      </c>
      <c r="I32" s="241" t="s">
        <v>263</v>
      </c>
      <c r="J32" s="241" t="s">
        <v>264</v>
      </c>
      <c r="K32" s="241" t="s">
        <v>128</v>
      </c>
    </row>
    <row r="33" spans="1:12" ht="15.75" thickBot="1" x14ac:dyDescent="0.3">
      <c r="A33" s="67"/>
      <c r="B33" s="33" t="s">
        <v>94</v>
      </c>
      <c r="C33" s="311"/>
      <c r="D33" s="298"/>
      <c r="E33" s="300"/>
      <c r="F33" s="240"/>
      <c r="G33" s="240"/>
      <c r="H33" s="240"/>
      <c r="I33" s="240"/>
      <c r="J33" s="240"/>
      <c r="K33" s="240"/>
    </row>
    <row r="34" spans="1:12" x14ac:dyDescent="0.25">
      <c r="A34" s="67"/>
      <c r="B34" s="31" t="s">
        <v>97</v>
      </c>
      <c r="C34" s="199">
        <v>1175</v>
      </c>
      <c r="D34" s="242"/>
      <c r="E34" s="83"/>
      <c r="F34" s="81">
        <f>E34*12</f>
        <v>0</v>
      </c>
      <c r="G34" s="81">
        <f>(F34*$F$112)+F34</f>
        <v>0</v>
      </c>
      <c r="H34" s="81">
        <f>(G34*$G$112)+G34</f>
        <v>0</v>
      </c>
      <c r="I34" s="81">
        <f>(H34*$H$112)+H34</f>
        <v>0</v>
      </c>
      <c r="J34" s="81">
        <f>(I34*$I$112)+I34</f>
        <v>0</v>
      </c>
      <c r="K34" s="87">
        <f>F34+G34+H34+I34+J34</f>
        <v>0</v>
      </c>
    </row>
    <row r="35" spans="1:12" x14ac:dyDescent="0.25">
      <c r="A35" s="67"/>
      <c r="B35" s="23" t="s">
        <v>98</v>
      </c>
      <c r="C35" s="12">
        <v>1522</v>
      </c>
      <c r="D35" s="243"/>
      <c r="E35" s="83"/>
      <c r="F35" s="81">
        <f t="shared" ref="F35:F40" si="8">E35*12</f>
        <v>0</v>
      </c>
      <c r="G35" s="81">
        <f t="shared" ref="G35:G40" si="9">(F35*$F$112)+F35</f>
        <v>0</v>
      </c>
      <c r="H35" s="81">
        <f t="shared" ref="H35:H40" si="10">(G35*$G$112)+G35</f>
        <v>0</v>
      </c>
      <c r="I35" s="81">
        <f t="shared" ref="I35:I40" si="11">(H35*$H$112)+H35</f>
        <v>0</v>
      </c>
      <c r="J35" s="81">
        <f t="shared" ref="J35:J40" si="12">(I35*$I$112)+I35</f>
        <v>0</v>
      </c>
      <c r="K35" s="87">
        <f t="shared" ref="K35:K40" si="13">F35+G35+H35+I35+J35</f>
        <v>0</v>
      </c>
    </row>
    <row r="36" spans="1:12" x14ac:dyDescent="0.25">
      <c r="A36" s="67"/>
      <c r="B36" s="23" t="s">
        <v>155</v>
      </c>
      <c r="C36" s="12">
        <v>9950</v>
      </c>
      <c r="D36" s="243"/>
      <c r="E36" s="83"/>
      <c r="F36" s="81">
        <f t="shared" si="8"/>
        <v>0</v>
      </c>
      <c r="G36" s="81">
        <f t="shared" si="9"/>
        <v>0</v>
      </c>
      <c r="H36" s="81">
        <f t="shared" si="10"/>
        <v>0</v>
      </c>
      <c r="I36" s="81">
        <f t="shared" si="11"/>
        <v>0</v>
      </c>
      <c r="J36" s="81">
        <f t="shared" si="12"/>
        <v>0</v>
      </c>
      <c r="K36" s="87">
        <f t="shared" si="13"/>
        <v>0</v>
      </c>
    </row>
    <row r="37" spans="1:12" x14ac:dyDescent="0.25">
      <c r="A37" s="67"/>
      <c r="B37" s="23" t="s">
        <v>156</v>
      </c>
      <c r="C37" s="12">
        <v>10420</v>
      </c>
      <c r="D37" s="243"/>
      <c r="E37" s="83"/>
      <c r="F37" s="81">
        <f t="shared" si="8"/>
        <v>0</v>
      </c>
      <c r="G37" s="81">
        <f t="shared" si="9"/>
        <v>0</v>
      </c>
      <c r="H37" s="81">
        <f t="shared" si="10"/>
        <v>0</v>
      </c>
      <c r="I37" s="81">
        <f t="shared" si="11"/>
        <v>0</v>
      </c>
      <c r="J37" s="81">
        <f t="shared" si="12"/>
        <v>0</v>
      </c>
      <c r="K37" s="87">
        <f t="shared" si="13"/>
        <v>0</v>
      </c>
    </row>
    <row r="38" spans="1:12" x14ac:dyDescent="0.25">
      <c r="A38" s="67"/>
      <c r="B38" s="23" t="s">
        <v>181</v>
      </c>
      <c r="C38" s="12">
        <v>330</v>
      </c>
      <c r="D38" s="243"/>
      <c r="E38" s="83"/>
      <c r="F38" s="81">
        <f t="shared" si="8"/>
        <v>0</v>
      </c>
      <c r="G38" s="81">
        <f t="shared" si="9"/>
        <v>0</v>
      </c>
      <c r="H38" s="81">
        <f t="shared" si="10"/>
        <v>0</v>
      </c>
      <c r="I38" s="81">
        <f t="shared" si="11"/>
        <v>0</v>
      </c>
      <c r="J38" s="81">
        <f t="shared" si="12"/>
        <v>0</v>
      </c>
      <c r="K38" s="87">
        <f t="shared" si="13"/>
        <v>0</v>
      </c>
    </row>
    <row r="39" spans="1:12" x14ac:dyDescent="0.25">
      <c r="A39" s="67"/>
      <c r="B39" s="23" t="s">
        <v>99</v>
      </c>
      <c r="C39" s="12">
        <v>3301</v>
      </c>
      <c r="D39" s="243"/>
      <c r="E39" s="83"/>
      <c r="F39" s="81">
        <f t="shared" si="8"/>
        <v>0</v>
      </c>
      <c r="G39" s="81">
        <f t="shared" si="9"/>
        <v>0</v>
      </c>
      <c r="H39" s="81">
        <f t="shared" si="10"/>
        <v>0</v>
      </c>
      <c r="I39" s="81">
        <f t="shared" si="11"/>
        <v>0</v>
      </c>
      <c r="J39" s="81">
        <f t="shared" si="12"/>
        <v>0</v>
      </c>
      <c r="K39" s="87">
        <f t="shared" si="13"/>
        <v>0</v>
      </c>
    </row>
    <row r="40" spans="1:12" ht="15.75" thickBot="1" x14ac:dyDescent="0.3">
      <c r="A40" s="67"/>
      <c r="B40" s="23" t="s">
        <v>100</v>
      </c>
      <c r="C40" s="12">
        <v>97</v>
      </c>
      <c r="D40" s="243"/>
      <c r="E40" s="83"/>
      <c r="F40" s="81">
        <f t="shared" si="8"/>
        <v>0</v>
      </c>
      <c r="G40" s="81">
        <f t="shared" si="9"/>
        <v>0</v>
      </c>
      <c r="H40" s="81">
        <f t="shared" si="10"/>
        <v>0</v>
      </c>
      <c r="I40" s="81">
        <f t="shared" si="11"/>
        <v>0</v>
      </c>
      <c r="J40" s="81">
        <f t="shared" si="12"/>
        <v>0</v>
      </c>
      <c r="K40" s="87">
        <f t="shared" si="13"/>
        <v>0</v>
      </c>
    </row>
    <row r="41" spans="1:12" ht="15.75" thickBot="1" x14ac:dyDescent="0.3">
      <c r="A41" s="67"/>
      <c r="B41" s="34" t="s">
        <v>10</v>
      </c>
      <c r="C41" s="35">
        <f t="shared" ref="C41" si="14">SUM(C34:C40)</f>
        <v>26795</v>
      </c>
      <c r="D41" s="244"/>
      <c r="E41" s="86">
        <f t="shared" ref="E41:K41" si="15">SUM(E34:E40)</f>
        <v>0</v>
      </c>
      <c r="F41" s="86">
        <f t="shared" si="15"/>
        <v>0</v>
      </c>
      <c r="G41" s="86">
        <f t="shared" si="15"/>
        <v>0</v>
      </c>
      <c r="H41" s="86">
        <f t="shared" si="15"/>
        <v>0</v>
      </c>
      <c r="I41" s="86">
        <f t="shared" si="15"/>
        <v>0</v>
      </c>
      <c r="J41" s="86">
        <f t="shared" si="15"/>
        <v>0</v>
      </c>
      <c r="K41" s="86">
        <f t="shared" si="15"/>
        <v>0</v>
      </c>
    </row>
    <row r="42" spans="1:12" x14ac:dyDescent="0.25">
      <c r="A42" s="67"/>
      <c r="B42" s="67"/>
      <c r="C42" s="67"/>
      <c r="E42" s="67"/>
      <c r="F42" s="67"/>
      <c r="G42" s="67"/>
      <c r="H42" s="67"/>
      <c r="K42" s="67"/>
      <c r="L42" s="69"/>
    </row>
    <row r="43" spans="1:12" ht="15.75" thickBot="1" x14ac:dyDescent="0.3">
      <c r="A43" s="67"/>
      <c r="B43" s="67"/>
      <c r="C43" s="67"/>
      <c r="E43" s="67"/>
      <c r="F43" s="67"/>
      <c r="G43" s="67"/>
      <c r="H43" s="67"/>
      <c r="K43" s="67"/>
      <c r="L43" s="69"/>
    </row>
    <row r="44" spans="1:12" ht="15.75" customHeight="1" thickBot="1" x14ac:dyDescent="0.3">
      <c r="A44" s="67"/>
      <c r="B44" s="294" t="s">
        <v>213</v>
      </c>
      <c r="C44" s="295"/>
      <c r="D44" s="295"/>
      <c r="E44" s="295"/>
      <c r="F44" s="295"/>
      <c r="G44" s="295"/>
      <c r="H44" s="295"/>
      <c r="I44" s="295"/>
      <c r="J44" s="295"/>
      <c r="K44" s="296"/>
      <c r="L44" s="67"/>
    </row>
    <row r="45" spans="1:12" ht="15" customHeight="1" x14ac:dyDescent="0.25">
      <c r="A45" s="67"/>
      <c r="B45" s="39" t="s">
        <v>3</v>
      </c>
      <c r="C45" s="306" t="s">
        <v>4</v>
      </c>
      <c r="D45" s="297" t="s">
        <v>237</v>
      </c>
      <c r="E45" s="299" t="s">
        <v>26</v>
      </c>
      <c r="F45" s="241" t="s">
        <v>121</v>
      </c>
      <c r="G45" s="241" t="s">
        <v>122</v>
      </c>
      <c r="H45" s="241" t="s">
        <v>123</v>
      </c>
      <c r="I45" s="241" t="s">
        <v>263</v>
      </c>
      <c r="J45" s="241" t="s">
        <v>264</v>
      </c>
      <c r="K45" s="241" t="s">
        <v>128</v>
      </c>
    </row>
    <row r="46" spans="1:12" ht="15.75" thickBot="1" x14ac:dyDescent="0.3">
      <c r="A46" s="67"/>
      <c r="B46" s="40" t="s">
        <v>63</v>
      </c>
      <c r="C46" s="307"/>
      <c r="D46" s="298"/>
      <c r="E46" s="300"/>
      <c r="F46" s="240"/>
      <c r="G46" s="240"/>
      <c r="H46" s="240"/>
      <c r="I46" s="240"/>
      <c r="J46" s="240"/>
      <c r="K46" s="240"/>
    </row>
    <row r="47" spans="1:12" x14ac:dyDescent="0.25">
      <c r="A47" s="67"/>
      <c r="B47" s="31" t="s">
        <v>64</v>
      </c>
      <c r="C47" s="199">
        <v>6800</v>
      </c>
      <c r="D47" s="242"/>
      <c r="E47" s="90"/>
      <c r="F47" s="80">
        <f>E47*12</f>
        <v>0</v>
      </c>
      <c r="G47" s="80">
        <f>(F47*$F$112)+F47</f>
        <v>0</v>
      </c>
      <c r="H47" s="80">
        <f>(G47*$G$112)+G47</f>
        <v>0</v>
      </c>
      <c r="I47" s="81">
        <f>(H47*$H$112)+H47</f>
        <v>0</v>
      </c>
      <c r="J47" s="81">
        <f>(I47*$I$112)+I47</f>
        <v>0</v>
      </c>
      <c r="K47" s="87">
        <f>F47+G47+H47+I47+J47</f>
        <v>0</v>
      </c>
    </row>
    <row r="48" spans="1:12" x14ac:dyDescent="0.25">
      <c r="A48" s="67"/>
      <c r="B48" s="23" t="s">
        <v>65</v>
      </c>
      <c r="C48" s="12">
        <v>15620</v>
      </c>
      <c r="D48" s="243"/>
      <c r="E48" s="83"/>
      <c r="F48" s="80">
        <f t="shared" ref="F48:F49" si="16">E48*12</f>
        <v>0</v>
      </c>
      <c r="G48" s="80">
        <f t="shared" ref="G48:G49" si="17">(F48*$F$112)+F48</f>
        <v>0</v>
      </c>
      <c r="H48" s="80">
        <f t="shared" ref="H48:H49" si="18">(G48*$G$112)+G48</f>
        <v>0</v>
      </c>
      <c r="I48" s="81">
        <f t="shared" ref="I48:I49" si="19">(H48*$H$112)+H48</f>
        <v>0</v>
      </c>
      <c r="J48" s="81">
        <f t="shared" ref="J48:J49" si="20">(I48*$I$112)+I48</f>
        <v>0</v>
      </c>
      <c r="K48" s="87">
        <f t="shared" ref="K48:K49" si="21">F48+G48+H48+I48+J48</f>
        <v>0</v>
      </c>
    </row>
    <row r="49" spans="1:12" ht="15.75" thickBot="1" x14ac:dyDescent="0.3">
      <c r="A49" s="67"/>
      <c r="B49" s="29" t="s">
        <v>182</v>
      </c>
      <c r="C49" s="200">
        <v>104</v>
      </c>
      <c r="D49" s="243"/>
      <c r="E49" s="136"/>
      <c r="F49" s="80">
        <f t="shared" si="16"/>
        <v>0</v>
      </c>
      <c r="G49" s="80">
        <f t="shared" si="17"/>
        <v>0</v>
      </c>
      <c r="H49" s="80">
        <f t="shared" si="18"/>
        <v>0</v>
      </c>
      <c r="I49" s="81">
        <f t="shared" si="19"/>
        <v>0</v>
      </c>
      <c r="J49" s="81">
        <f t="shared" si="20"/>
        <v>0</v>
      </c>
      <c r="K49" s="87">
        <f t="shared" si="21"/>
        <v>0</v>
      </c>
    </row>
    <row r="50" spans="1:12" s="3" customFormat="1" ht="15.75" thickBot="1" x14ac:dyDescent="0.3">
      <c r="A50" s="70"/>
      <c r="B50" s="4" t="s">
        <v>10</v>
      </c>
      <c r="C50" s="30">
        <f t="shared" ref="C50" si="22">SUM(C47:C49)</f>
        <v>22524</v>
      </c>
      <c r="D50" s="244"/>
      <c r="E50" s="168">
        <f t="shared" ref="E50:K50" si="23">SUM(E47:E49)</f>
        <v>0</v>
      </c>
      <c r="F50" s="168">
        <f t="shared" si="23"/>
        <v>0</v>
      </c>
      <c r="G50" s="168">
        <f t="shared" si="23"/>
        <v>0</v>
      </c>
      <c r="H50" s="168">
        <f t="shared" si="23"/>
        <v>0</v>
      </c>
      <c r="I50" s="168">
        <f t="shared" si="23"/>
        <v>0</v>
      </c>
      <c r="J50" s="168">
        <f t="shared" si="23"/>
        <v>0</v>
      </c>
      <c r="K50" s="169">
        <f t="shared" si="23"/>
        <v>0</v>
      </c>
    </row>
    <row r="51" spans="1:12" x14ac:dyDescent="0.25">
      <c r="A51" s="67"/>
      <c r="B51" s="67"/>
      <c r="C51" s="67"/>
      <c r="E51" s="67"/>
      <c r="F51" s="67"/>
      <c r="G51" s="67"/>
      <c r="H51" s="67"/>
      <c r="K51" s="67"/>
      <c r="L51" s="67"/>
    </row>
    <row r="52" spans="1:12" ht="15.75" thickBot="1" x14ac:dyDescent="0.3">
      <c r="A52" s="67"/>
      <c r="B52" s="67"/>
      <c r="C52" s="67"/>
      <c r="E52" s="67"/>
      <c r="F52" s="67"/>
      <c r="G52" s="67"/>
      <c r="H52" s="67"/>
      <c r="K52" s="67"/>
      <c r="L52" s="67"/>
    </row>
    <row r="53" spans="1:12" ht="16.5" customHeight="1" thickBot="1" x14ac:dyDescent="0.3">
      <c r="A53" s="67"/>
      <c r="B53" s="294" t="s">
        <v>212</v>
      </c>
      <c r="C53" s="295"/>
      <c r="D53" s="295"/>
      <c r="E53" s="295"/>
      <c r="F53" s="295"/>
      <c r="G53" s="295"/>
      <c r="H53" s="295"/>
      <c r="I53" s="295"/>
      <c r="J53" s="295"/>
      <c r="K53" s="296"/>
      <c r="L53" s="67"/>
    </row>
    <row r="54" spans="1:12" ht="15.75" customHeight="1" x14ac:dyDescent="0.25">
      <c r="A54" s="67"/>
      <c r="B54" s="38" t="s">
        <v>3</v>
      </c>
      <c r="C54" s="345" t="s">
        <v>4</v>
      </c>
      <c r="D54" s="297" t="s">
        <v>237</v>
      </c>
      <c r="E54" s="299" t="s">
        <v>26</v>
      </c>
      <c r="F54" s="241" t="s">
        <v>121</v>
      </c>
      <c r="G54" s="241" t="s">
        <v>122</v>
      </c>
      <c r="H54" s="241" t="s">
        <v>123</v>
      </c>
      <c r="I54" s="241" t="s">
        <v>263</v>
      </c>
      <c r="J54" s="241" t="s">
        <v>264</v>
      </c>
      <c r="K54" s="241" t="s">
        <v>128</v>
      </c>
    </row>
    <row r="55" spans="1:12" ht="15.75" thickBot="1" x14ac:dyDescent="0.3">
      <c r="A55" s="67"/>
      <c r="B55" s="40" t="s">
        <v>63</v>
      </c>
      <c r="C55" s="307"/>
      <c r="D55" s="298"/>
      <c r="E55" s="300"/>
      <c r="F55" s="240"/>
      <c r="G55" s="240"/>
      <c r="H55" s="240"/>
      <c r="I55" s="240"/>
      <c r="J55" s="240"/>
      <c r="K55" s="240"/>
    </row>
    <row r="56" spans="1:12" x14ac:dyDescent="0.25">
      <c r="A56" s="67"/>
      <c r="B56" s="31" t="s">
        <v>66</v>
      </c>
      <c r="C56" s="198">
        <v>3100</v>
      </c>
      <c r="D56" s="242"/>
      <c r="E56" s="90"/>
      <c r="F56" s="80">
        <f>E56*12</f>
        <v>0</v>
      </c>
      <c r="G56" s="80">
        <f>(F56*$F$112)+F56</f>
        <v>0</v>
      </c>
      <c r="H56" s="80">
        <f>(G56*$G$112)+G56</f>
        <v>0</v>
      </c>
      <c r="I56" s="81">
        <f>(H56*$H$112)+H56</f>
        <v>0</v>
      </c>
      <c r="J56" s="81">
        <f>(I56*$I$112)+I56</f>
        <v>0</v>
      </c>
      <c r="K56" s="87">
        <f>F56+G56+H56+I56+J56</f>
        <v>0</v>
      </c>
    </row>
    <row r="57" spans="1:12" x14ac:dyDescent="0.25">
      <c r="A57" s="67"/>
      <c r="B57" s="23" t="s">
        <v>67</v>
      </c>
      <c r="C57" s="176">
        <v>1200</v>
      </c>
      <c r="D57" s="243"/>
      <c r="E57" s="83"/>
      <c r="F57" s="80">
        <f t="shared" ref="F57:F60" si="24">E57*12</f>
        <v>0</v>
      </c>
      <c r="G57" s="80">
        <f t="shared" ref="G57:G60" si="25">(F57*$F$112)+F57</f>
        <v>0</v>
      </c>
      <c r="H57" s="80">
        <f t="shared" ref="H57:H60" si="26">(G57*$G$112)+G57</f>
        <v>0</v>
      </c>
      <c r="I57" s="81">
        <f t="shared" ref="I57:I60" si="27">(H57*$H$112)+H57</f>
        <v>0</v>
      </c>
      <c r="J57" s="81">
        <f t="shared" ref="J57:J60" si="28">(I57*$I$112)+I57</f>
        <v>0</v>
      </c>
      <c r="K57" s="87">
        <f t="shared" ref="K57:K60" si="29">F57+G57+H57+I57+J57</f>
        <v>0</v>
      </c>
    </row>
    <row r="58" spans="1:12" x14ac:dyDescent="0.25">
      <c r="A58" s="67"/>
      <c r="B58" s="29" t="s">
        <v>68</v>
      </c>
      <c r="C58" s="270">
        <v>1384</v>
      </c>
      <c r="D58" s="271"/>
      <c r="E58" s="136"/>
      <c r="F58" s="80">
        <f t="shared" si="24"/>
        <v>0</v>
      </c>
      <c r="G58" s="80">
        <f t="shared" si="25"/>
        <v>0</v>
      </c>
      <c r="H58" s="80">
        <f t="shared" si="26"/>
        <v>0</v>
      </c>
      <c r="I58" s="81">
        <f t="shared" si="27"/>
        <v>0</v>
      </c>
      <c r="J58" s="81">
        <f t="shared" si="28"/>
        <v>0</v>
      </c>
      <c r="K58" s="87">
        <f t="shared" si="29"/>
        <v>0</v>
      </c>
    </row>
    <row r="59" spans="1:12" x14ac:dyDescent="0.25">
      <c r="A59" s="67"/>
      <c r="B59" s="23" t="s">
        <v>254</v>
      </c>
      <c r="C59" s="176">
        <v>1440</v>
      </c>
      <c r="D59" s="243"/>
      <c r="E59" s="83"/>
      <c r="F59" s="80">
        <f t="shared" si="24"/>
        <v>0</v>
      </c>
      <c r="G59" s="80">
        <f t="shared" si="25"/>
        <v>0</v>
      </c>
      <c r="H59" s="80">
        <f t="shared" si="26"/>
        <v>0</v>
      </c>
      <c r="I59" s="81">
        <f t="shared" si="27"/>
        <v>0</v>
      </c>
      <c r="J59" s="81">
        <f t="shared" si="28"/>
        <v>0</v>
      </c>
      <c r="K59" s="87">
        <f t="shared" si="29"/>
        <v>0</v>
      </c>
    </row>
    <row r="60" spans="1:12" ht="15.75" thickBot="1" x14ac:dyDescent="0.3">
      <c r="A60" s="67"/>
      <c r="B60" s="29" t="s">
        <v>255</v>
      </c>
      <c r="C60" s="270">
        <v>360</v>
      </c>
      <c r="D60" s="271"/>
      <c r="E60" s="136"/>
      <c r="F60" s="80">
        <f t="shared" si="24"/>
        <v>0</v>
      </c>
      <c r="G60" s="80">
        <f t="shared" si="25"/>
        <v>0</v>
      </c>
      <c r="H60" s="80">
        <f t="shared" si="26"/>
        <v>0</v>
      </c>
      <c r="I60" s="81">
        <f t="shared" si="27"/>
        <v>0</v>
      </c>
      <c r="J60" s="81">
        <f t="shared" si="28"/>
        <v>0</v>
      </c>
      <c r="K60" s="87">
        <f t="shared" si="29"/>
        <v>0</v>
      </c>
    </row>
    <row r="61" spans="1:12" ht="15.75" thickBot="1" x14ac:dyDescent="0.3">
      <c r="A61" s="67"/>
      <c r="B61" s="43" t="s">
        <v>10</v>
      </c>
      <c r="C61" s="30">
        <f>SUM(C56:C60)</f>
        <v>7484</v>
      </c>
      <c r="D61" s="244"/>
      <c r="E61" s="109">
        <f t="shared" ref="E61:K61" si="30">SUM(E56:E60)</f>
        <v>0</v>
      </c>
      <c r="F61" s="109">
        <f t="shared" si="30"/>
        <v>0</v>
      </c>
      <c r="G61" s="109">
        <f t="shared" si="30"/>
        <v>0</v>
      </c>
      <c r="H61" s="109">
        <f t="shared" si="30"/>
        <v>0</v>
      </c>
      <c r="I61" s="109">
        <f t="shared" si="30"/>
        <v>0</v>
      </c>
      <c r="J61" s="109">
        <f t="shared" si="30"/>
        <v>0</v>
      </c>
      <c r="K61" s="109">
        <f t="shared" si="30"/>
        <v>0</v>
      </c>
    </row>
    <row r="62" spans="1:12" x14ac:dyDescent="0.25">
      <c r="A62" s="67"/>
      <c r="B62" s="67"/>
      <c r="C62" s="67"/>
      <c r="D62" s="67"/>
      <c r="E62" s="67"/>
      <c r="F62" s="67"/>
      <c r="G62" s="67"/>
      <c r="H62" s="67"/>
      <c r="L62" s="67"/>
    </row>
    <row r="63" spans="1:12" ht="15.75" thickBot="1" x14ac:dyDescent="0.3">
      <c r="A63" s="67"/>
      <c r="B63" s="67"/>
      <c r="C63" s="67"/>
      <c r="D63" s="67"/>
      <c r="E63" s="67"/>
      <c r="F63" s="67"/>
      <c r="G63" s="67"/>
      <c r="H63" s="67"/>
      <c r="L63" s="67"/>
    </row>
    <row r="64" spans="1:12" s="13" customFormat="1" ht="19.5" thickBot="1" x14ac:dyDescent="0.35">
      <c r="B64" s="291" t="s">
        <v>208</v>
      </c>
      <c r="C64" s="292"/>
      <c r="D64" s="292"/>
      <c r="E64" s="292"/>
      <c r="F64" s="292"/>
      <c r="G64" s="292"/>
      <c r="H64" s="292"/>
      <c r="I64" s="292"/>
      <c r="J64" s="292"/>
      <c r="K64" s="293"/>
    </row>
    <row r="65" spans="1:13" s="13" customFormat="1" ht="28.9" customHeight="1" thickBot="1" x14ac:dyDescent="0.25">
      <c r="B65" s="112" t="s">
        <v>23</v>
      </c>
      <c r="C65" s="142" t="s">
        <v>24</v>
      </c>
      <c r="D65" s="143" t="s">
        <v>25</v>
      </c>
      <c r="E65" s="112" t="s">
        <v>130</v>
      </c>
      <c r="F65" s="113" t="s">
        <v>121</v>
      </c>
      <c r="G65" s="113" t="s">
        <v>122</v>
      </c>
      <c r="H65" s="113" t="s">
        <v>123</v>
      </c>
      <c r="I65" s="113" t="s">
        <v>263</v>
      </c>
      <c r="J65" s="113" t="s">
        <v>264</v>
      </c>
      <c r="K65" s="114" t="s">
        <v>128</v>
      </c>
    </row>
    <row r="66" spans="1:13" s="13" customFormat="1" thickBot="1" x14ac:dyDescent="0.25">
      <c r="B66" s="131" t="s">
        <v>154</v>
      </c>
      <c r="C66" s="163">
        <v>4</v>
      </c>
      <c r="D66" s="146"/>
      <c r="E66" s="155">
        <f>C66*D66</f>
        <v>0</v>
      </c>
      <c r="F66" s="156">
        <f>E66*12</f>
        <v>0</v>
      </c>
      <c r="G66" s="147">
        <f>(F66*$F$112)+F66</f>
        <v>0</v>
      </c>
      <c r="H66" s="147">
        <f>(G66*$G$112)+G66</f>
        <v>0</v>
      </c>
      <c r="I66" s="81">
        <f>(H66*$H$112)+H66</f>
        <v>0</v>
      </c>
      <c r="J66" s="81">
        <f>(I66*$I$112)+I66</f>
        <v>0</v>
      </c>
      <c r="K66" s="87">
        <f>F66+G66+H66+I66+J66</f>
        <v>0</v>
      </c>
      <c r="M66" s="16"/>
    </row>
    <row r="67" spans="1:13" s="13" customFormat="1" thickBot="1" x14ac:dyDescent="0.25">
      <c r="B67" s="34" t="s">
        <v>10</v>
      </c>
      <c r="C67" s="157">
        <f t="shared" ref="C67" si="31">SUM(C66:C66)</f>
        <v>4</v>
      </c>
      <c r="D67" s="91">
        <f t="shared" ref="D67:I67" si="32">SUM(D66:D66)</f>
        <v>0</v>
      </c>
      <c r="E67" s="91">
        <f t="shared" si="32"/>
        <v>0</v>
      </c>
      <c r="F67" s="91">
        <f t="shared" si="32"/>
        <v>0</v>
      </c>
      <c r="G67" s="91">
        <f t="shared" si="32"/>
        <v>0</v>
      </c>
      <c r="H67" s="91">
        <f t="shared" si="32"/>
        <v>0</v>
      </c>
      <c r="I67" s="91">
        <f t="shared" si="32"/>
        <v>0</v>
      </c>
      <c r="J67" s="91">
        <f>SUM(J66:J66)</f>
        <v>0</v>
      </c>
      <c r="K67" s="92">
        <f>SUM(K66:K66)</f>
        <v>0</v>
      </c>
    </row>
    <row r="68" spans="1:13" s="13" customFormat="1" ht="14.25" x14ac:dyDescent="0.2">
      <c r="B68" s="75"/>
      <c r="C68" s="75"/>
      <c r="D68" s="75"/>
      <c r="E68" s="159"/>
      <c r="F68" s="159"/>
      <c r="G68" s="159"/>
      <c r="H68" s="159"/>
      <c r="K68" s="159"/>
    </row>
    <row r="69" spans="1:13" s="13" customFormat="1" thickBot="1" x14ac:dyDescent="0.25">
      <c r="B69" s="75"/>
      <c r="C69" s="75"/>
      <c r="D69" s="75"/>
      <c r="E69" s="159"/>
      <c r="F69" s="159"/>
      <c r="G69" s="159"/>
      <c r="H69" s="159"/>
      <c r="K69" s="159"/>
    </row>
    <row r="70" spans="1:13" s="13" customFormat="1" ht="19.5" thickBot="1" x14ac:dyDescent="0.35">
      <c r="B70" s="291" t="s">
        <v>209</v>
      </c>
      <c r="C70" s="292"/>
      <c r="D70" s="292"/>
      <c r="E70" s="292"/>
      <c r="F70" s="292"/>
      <c r="G70" s="292"/>
      <c r="H70" s="292"/>
      <c r="I70" s="292"/>
      <c r="J70" s="292"/>
      <c r="K70" s="293"/>
    </row>
    <row r="71" spans="1:13" s="13" customFormat="1" ht="25.5" customHeight="1" thickBot="1" x14ac:dyDescent="0.25">
      <c r="B71" s="112" t="s">
        <v>23</v>
      </c>
      <c r="C71" s="142" t="s">
        <v>24</v>
      </c>
      <c r="D71" s="143" t="s">
        <v>25</v>
      </c>
      <c r="E71" s="112" t="s">
        <v>130</v>
      </c>
      <c r="F71" s="113" t="s">
        <v>121</v>
      </c>
      <c r="G71" s="113" t="s">
        <v>122</v>
      </c>
      <c r="H71" s="113" t="s">
        <v>123</v>
      </c>
      <c r="I71" s="113" t="s">
        <v>263</v>
      </c>
      <c r="J71" s="113" t="s">
        <v>264</v>
      </c>
      <c r="K71" s="114" t="s">
        <v>128</v>
      </c>
    </row>
    <row r="72" spans="1:13" s="13" customFormat="1" ht="14.25" x14ac:dyDescent="0.2">
      <c r="B72" s="131" t="s">
        <v>64</v>
      </c>
      <c r="C72" s="163">
        <v>10</v>
      </c>
      <c r="D72" s="146"/>
      <c r="E72" s="155">
        <f>C72*D72</f>
        <v>0</v>
      </c>
      <c r="F72" s="156">
        <f>E72*12</f>
        <v>0</v>
      </c>
      <c r="G72" s="147">
        <f>(F72*$F$112)+F72</f>
        <v>0</v>
      </c>
      <c r="H72" s="147">
        <f>(G72*$G$112)+G72</f>
        <v>0</v>
      </c>
      <c r="I72" s="81">
        <f>(H72*$H$112)+H72</f>
        <v>0</v>
      </c>
      <c r="J72" s="81">
        <f>(I72*$I$112)+I72</f>
        <v>0</v>
      </c>
      <c r="K72" s="87">
        <f>F72+G72+H72+I72+J72</f>
        <v>0</v>
      </c>
      <c r="M72" s="16"/>
    </row>
    <row r="73" spans="1:13" s="13" customFormat="1" ht="14.25" x14ac:dyDescent="0.2">
      <c r="B73" s="131" t="s">
        <v>65</v>
      </c>
      <c r="C73" s="163">
        <v>30</v>
      </c>
      <c r="D73" s="146"/>
      <c r="E73" s="155">
        <f t="shared" ref="E73:E78" si="33">C73*D73</f>
        <v>0</v>
      </c>
      <c r="F73" s="156">
        <f t="shared" ref="F73:F78" si="34">E73*12</f>
        <v>0</v>
      </c>
      <c r="G73" s="147">
        <f t="shared" ref="G73:G78" si="35">(F73*$F$112)+F73</f>
        <v>0</v>
      </c>
      <c r="H73" s="147">
        <f t="shared" ref="H73:H78" si="36">(G73*$G$112)+G73</f>
        <v>0</v>
      </c>
      <c r="I73" s="81">
        <f t="shared" ref="I73:I78" si="37">(H73*$H$112)+H73</f>
        <v>0</v>
      </c>
      <c r="J73" s="81">
        <f t="shared" ref="J73:J78" si="38">(I73*$I$112)+I73</f>
        <v>0</v>
      </c>
      <c r="K73" s="87">
        <f t="shared" ref="K73:K78" si="39">F73+G73+H73+I73+J73</f>
        <v>0</v>
      </c>
      <c r="M73" s="16"/>
    </row>
    <row r="74" spans="1:13" s="13" customFormat="1" ht="14.25" x14ac:dyDescent="0.2">
      <c r="B74" s="131" t="s">
        <v>66</v>
      </c>
      <c r="C74" s="163">
        <v>14</v>
      </c>
      <c r="D74" s="146"/>
      <c r="E74" s="155">
        <f t="shared" si="33"/>
        <v>0</v>
      </c>
      <c r="F74" s="156">
        <f t="shared" si="34"/>
        <v>0</v>
      </c>
      <c r="G74" s="147">
        <f t="shared" si="35"/>
        <v>0</v>
      </c>
      <c r="H74" s="147">
        <f t="shared" si="36"/>
        <v>0</v>
      </c>
      <c r="I74" s="81">
        <f t="shared" si="37"/>
        <v>0</v>
      </c>
      <c r="J74" s="81">
        <f t="shared" si="38"/>
        <v>0</v>
      </c>
      <c r="K74" s="87">
        <f t="shared" si="39"/>
        <v>0</v>
      </c>
      <c r="M74" s="16"/>
    </row>
    <row r="75" spans="1:13" s="13" customFormat="1" ht="14.25" x14ac:dyDescent="0.2">
      <c r="B75" s="131" t="s">
        <v>67</v>
      </c>
      <c r="C75" s="163">
        <v>5</v>
      </c>
      <c r="D75" s="146"/>
      <c r="E75" s="155">
        <f t="shared" si="33"/>
        <v>0</v>
      </c>
      <c r="F75" s="156">
        <f t="shared" si="34"/>
        <v>0</v>
      </c>
      <c r="G75" s="147">
        <f t="shared" si="35"/>
        <v>0</v>
      </c>
      <c r="H75" s="147">
        <f t="shared" si="36"/>
        <v>0</v>
      </c>
      <c r="I75" s="81">
        <f t="shared" si="37"/>
        <v>0</v>
      </c>
      <c r="J75" s="81">
        <f t="shared" si="38"/>
        <v>0</v>
      </c>
      <c r="K75" s="87">
        <f t="shared" si="39"/>
        <v>0</v>
      </c>
      <c r="M75" s="16"/>
    </row>
    <row r="76" spans="1:13" s="13" customFormat="1" ht="14.25" x14ac:dyDescent="0.2">
      <c r="B76" s="131" t="s">
        <v>68</v>
      </c>
      <c r="C76" s="163">
        <v>10</v>
      </c>
      <c r="D76" s="146"/>
      <c r="E76" s="155">
        <f t="shared" si="33"/>
        <v>0</v>
      </c>
      <c r="F76" s="156">
        <f t="shared" si="34"/>
        <v>0</v>
      </c>
      <c r="G76" s="147">
        <f t="shared" si="35"/>
        <v>0</v>
      </c>
      <c r="H76" s="147">
        <f t="shared" si="36"/>
        <v>0</v>
      </c>
      <c r="I76" s="81">
        <f t="shared" si="37"/>
        <v>0</v>
      </c>
      <c r="J76" s="81">
        <f t="shared" si="38"/>
        <v>0</v>
      </c>
      <c r="K76" s="87">
        <f t="shared" si="39"/>
        <v>0</v>
      </c>
      <c r="M76" s="16"/>
    </row>
    <row r="77" spans="1:13" s="13" customFormat="1" ht="14.25" x14ac:dyDescent="0.2">
      <c r="B77" s="77" t="s">
        <v>254</v>
      </c>
      <c r="C77" s="272">
        <v>30</v>
      </c>
      <c r="D77" s="137"/>
      <c r="E77" s="155">
        <f t="shared" si="33"/>
        <v>0</v>
      </c>
      <c r="F77" s="156">
        <f t="shared" si="34"/>
        <v>0</v>
      </c>
      <c r="G77" s="147">
        <f t="shared" si="35"/>
        <v>0</v>
      </c>
      <c r="H77" s="147">
        <f t="shared" si="36"/>
        <v>0</v>
      </c>
      <c r="I77" s="81">
        <f t="shared" si="37"/>
        <v>0</v>
      </c>
      <c r="J77" s="81">
        <f t="shared" si="38"/>
        <v>0</v>
      </c>
      <c r="K77" s="87">
        <f t="shared" si="39"/>
        <v>0</v>
      </c>
      <c r="M77" s="16"/>
    </row>
    <row r="78" spans="1:13" s="13" customFormat="1" thickBot="1" x14ac:dyDescent="0.25">
      <c r="B78" s="103" t="s">
        <v>255</v>
      </c>
      <c r="C78" s="273">
        <v>15</v>
      </c>
      <c r="D78" s="171"/>
      <c r="E78" s="155">
        <f t="shared" si="33"/>
        <v>0</v>
      </c>
      <c r="F78" s="156">
        <f t="shared" si="34"/>
        <v>0</v>
      </c>
      <c r="G78" s="147">
        <f t="shared" si="35"/>
        <v>0</v>
      </c>
      <c r="H78" s="147">
        <f t="shared" si="36"/>
        <v>0</v>
      </c>
      <c r="I78" s="81">
        <f t="shared" si="37"/>
        <v>0</v>
      </c>
      <c r="J78" s="81">
        <f t="shared" si="38"/>
        <v>0</v>
      </c>
      <c r="K78" s="87">
        <f t="shared" si="39"/>
        <v>0</v>
      </c>
      <c r="M78" s="16"/>
    </row>
    <row r="79" spans="1:13" s="13" customFormat="1" thickBot="1" x14ac:dyDescent="0.25">
      <c r="B79" s="34" t="s">
        <v>10</v>
      </c>
      <c r="C79" s="157">
        <f t="shared" ref="C79:H79" si="40">SUM(C72:C78)</f>
        <v>114</v>
      </c>
      <c r="D79" s="133">
        <f t="shared" si="40"/>
        <v>0</v>
      </c>
      <c r="E79" s="133">
        <f t="shared" si="40"/>
        <v>0</v>
      </c>
      <c r="F79" s="133">
        <f t="shared" si="40"/>
        <v>0</v>
      </c>
      <c r="G79" s="133">
        <f t="shared" si="40"/>
        <v>0</v>
      </c>
      <c r="H79" s="133">
        <f t="shared" si="40"/>
        <v>0</v>
      </c>
      <c r="I79" s="133">
        <f t="shared" ref="I79" si="41">SUM(I72:I78)</f>
        <v>0</v>
      </c>
      <c r="J79" s="133">
        <f t="shared" ref="J79" si="42">SUM(J72:J78)</f>
        <v>0</v>
      </c>
      <c r="K79" s="134">
        <f>SUM(K72:K78)</f>
        <v>0</v>
      </c>
    </row>
    <row r="80" spans="1:13" ht="15.75" x14ac:dyDescent="0.25">
      <c r="A80" s="67"/>
      <c r="B80" s="67"/>
      <c r="C80" s="67"/>
      <c r="D80" s="67"/>
      <c r="E80" s="67"/>
      <c r="F80" s="67"/>
      <c r="G80" s="67"/>
      <c r="H80" s="274"/>
      <c r="L80" s="67"/>
    </row>
    <row r="81" spans="1:13" ht="16.5" thickBot="1" x14ac:dyDescent="0.3">
      <c r="A81" s="67"/>
      <c r="B81" s="67"/>
      <c r="C81" s="67"/>
      <c r="D81" s="67"/>
      <c r="E81" s="67"/>
      <c r="F81" s="67"/>
      <c r="G81" s="67"/>
      <c r="H81" s="274"/>
      <c r="L81" s="67"/>
    </row>
    <row r="82" spans="1:13" s="13" customFormat="1" ht="19.5" thickBot="1" x14ac:dyDescent="0.35">
      <c r="B82" s="291" t="s">
        <v>210</v>
      </c>
      <c r="C82" s="292"/>
      <c r="D82" s="292"/>
      <c r="E82" s="292"/>
      <c r="F82" s="292"/>
      <c r="G82" s="292"/>
      <c r="H82" s="292"/>
      <c r="I82" s="292"/>
      <c r="J82" s="292"/>
      <c r="K82" s="293"/>
    </row>
    <row r="83" spans="1:13" s="13" customFormat="1" ht="25.5" customHeight="1" thickBot="1" x14ac:dyDescent="0.25">
      <c r="B83" s="112" t="s">
        <v>23</v>
      </c>
      <c r="C83" s="142" t="s">
        <v>24</v>
      </c>
      <c r="D83" s="143" t="s">
        <v>25</v>
      </c>
      <c r="E83" s="112" t="s">
        <v>130</v>
      </c>
      <c r="F83" s="113" t="s">
        <v>121</v>
      </c>
      <c r="G83" s="113" t="s">
        <v>122</v>
      </c>
      <c r="H83" s="113" t="s">
        <v>123</v>
      </c>
      <c r="I83" s="113" t="s">
        <v>263</v>
      </c>
      <c r="J83" s="113" t="s">
        <v>264</v>
      </c>
      <c r="K83" s="114" t="s">
        <v>128</v>
      </c>
    </row>
    <row r="84" spans="1:13" s="13" customFormat="1" ht="14.25" x14ac:dyDescent="0.2">
      <c r="B84" s="131" t="s">
        <v>64</v>
      </c>
      <c r="C84" s="163">
        <v>7</v>
      </c>
      <c r="D84" s="146"/>
      <c r="E84" s="155">
        <f>C84*D84</f>
        <v>0</v>
      </c>
      <c r="F84" s="156">
        <f>E84*12</f>
        <v>0</v>
      </c>
      <c r="G84" s="147">
        <f>(F84*$F$112)+F84</f>
        <v>0</v>
      </c>
      <c r="H84" s="147">
        <f>(G84*$G$112)+G84</f>
        <v>0</v>
      </c>
      <c r="I84" s="81">
        <f>(H84*$H$112)+H84</f>
        <v>0</v>
      </c>
      <c r="J84" s="81">
        <f>(I84*$I$112)+I84</f>
        <v>0</v>
      </c>
      <c r="K84" s="87">
        <f>F84+G84+H84+I84+J84</f>
        <v>0</v>
      </c>
      <c r="M84" s="16"/>
    </row>
    <row r="85" spans="1:13" s="13" customFormat="1" ht="14.25" x14ac:dyDescent="0.2">
      <c r="B85" s="275" t="s">
        <v>65</v>
      </c>
      <c r="C85" s="163">
        <v>2</v>
      </c>
      <c r="D85" s="146"/>
      <c r="E85" s="155">
        <f t="shared" ref="E85:E90" si="43">C85*D85</f>
        <v>0</v>
      </c>
      <c r="F85" s="156">
        <f t="shared" ref="F85:F90" si="44">E85*12</f>
        <v>0</v>
      </c>
      <c r="G85" s="147">
        <f t="shared" ref="G85:G90" si="45">(F85*$F$112)+F85</f>
        <v>0</v>
      </c>
      <c r="H85" s="147">
        <f t="shared" ref="H85:H90" si="46">(G85*$G$112)+G85</f>
        <v>0</v>
      </c>
      <c r="I85" s="81">
        <f t="shared" ref="I85:I90" si="47">(H85*$H$112)+H85</f>
        <v>0</v>
      </c>
      <c r="J85" s="81">
        <f t="shared" ref="J85:J90" si="48">(I85*$I$112)+I85</f>
        <v>0</v>
      </c>
      <c r="K85" s="87">
        <f t="shared" ref="K85:K90" si="49">F85+G85+H85+I85+J85</f>
        <v>0</v>
      </c>
      <c r="M85" s="16"/>
    </row>
    <row r="86" spans="1:13" s="13" customFormat="1" ht="14.25" x14ac:dyDescent="0.2">
      <c r="B86" s="131" t="s">
        <v>66</v>
      </c>
      <c r="C86" s="163">
        <v>1</v>
      </c>
      <c r="D86" s="146"/>
      <c r="E86" s="155">
        <f t="shared" si="43"/>
        <v>0</v>
      </c>
      <c r="F86" s="156">
        <f t="shared" si="44"/>
        <v>0</v>
      </c>
      <c r="G86" s="147">
        <f t="shared" si="45"/>
        <v>0</v>
      </c>
      <c r="H86" s="147">
        <f t="shared" si="46"/>
        <v>0</v>
      </c>
      <c r="I86" s="81">
        <f t="shared" si="47"/>
        <v>0</v>
      </c>
      <c r="J86" s="81">
        <f t="shared" si="48"/>
        <v>0</v>
      </c>
      <c r="K86" s="87">
        <f t="shared" si="49"/>
        <v>0</v>
      </c>
      <c r="M86" s="16"/>
    </row>
    <row r="87" spans="1:13" s="13" customFormat="1" ht="14.25" x14ac:dyDescent="0.2">
      <c r="B87" s="131" t="s">
        <v>67</v>
      </c>
      <c r="C87" s="163">
        <v>1</v>
      </c>
      <c r="D87" s="146"/>
      <c r="E87" s="155">
        <f t="shared" si="43"/>
        <v>0</v>
      </c>
      <c r="F87" s="156">
        <f t="shared" si="44"/>
        <v>0</v>
      </c>
      <c r="G87" s="147">
        <f t="shared" si="45"/>
        <v>0</v>
      </c>
      <c r="H87" s="147">
        <f t="shared" si="46"/>
        <v>0</v>
      </c>
      <c r="I87" s="81">
        <f t="shared" si="47"/>
        <v>0</v>
      </c>
      <c r="J87" s="81">
        <f t="shared" si="48"/>
        <v>0</v>
      </c>
      <c r="K87" s="87">
        <f t="shared" si="49"/>
        <v>0</v>
      </c>
      <c r="M87" s="16"/>
    </row>
    <row r="88" spans="1:13" s="13" customFormat="1" ht="14.25" x14ac:dyDescent="0.2">
      <c r="B88" s="131" t="s">
        <v>68</v>
      </c>
      <c r="C88" s="163">
        <v>2</v>
      </c>
      <c r="D88" s="146"/>
      <c r="E88" s="155">
        <f t="shared" si="43"/>
        <v>0</v>
      </c>
      <c r="F88" s="156">
        <f t="shared" si="44"/>
        <v>0</v>
      </c>
      <c r="G88" s="147">
        <f t="shared" si="45"/>
        <v>0</v>
      </c>
      <c r="H88" s="147">
        <f t="shared" si="46"/>
        <v>0</v>
      </c>
      <c r="I88" s="81">
        <f t="shared" si="47"/>
        <v>0</v>
      </c>
      <c r="J88" s="81">
        <f t="shared" si="48"/>
        <v>0</v>
      </c>
      <c r="K88" s="87">
        <f t="shared" si="49"/>
        <v>0</v>
      </c>
      <c r="M88" s="16"/>
    </row>
    <row r="89" spans="1:13" s="13" customFormat="1" ht="14.25" x14ac:dyDescent="0.2">
      <c r="B89" s="77" t="s">
        <v>254</v>
      </c>
      <c r="C89" s="272">
        <v>3</v>
      </c>
      <c r="D89" s="137"/>
      <c r="E89" s="155">
        <f t="shared" si="43"/>
        <v>0</v>
      </c>
      <c r="F89" s="156">
        <f t="shared" si="44"/>
        <v>0</v>
      </c>
      <c r="G89" s="147">
        <f t="shared" si="45"/>
        <v>0</v>
      </c>
      <c r="H89" s="147">
        <f t="shared" si="46"/>
        <v>0</v>
      </c>
      <c r="I89" s="81">
        <f t="shared" si="47"/>
        <v>0</v>
      </c>
      <c r="J89" s="81">
        <f t="shared" si="48"/>
        <v>0</v>
      </c>
      <c r="K89" s="87">
        <f t="shared" si="49"/>
        <v>0</v>
      </c>
      <c r="M89" s="16"/>
    </row>
    <row r="90" spans="1:13" s="13" customFormat="1" thickBot="1" x14ac:dyDescent="0.25">
      <c r="B90" s="103" t="s">
        <v>255</v>
      </c>
      <c r="C90" s="273">
        <v>2</v>
      </c>
      <c r="D90" s="171"/>
      <c r="E90" s="155">
        <f t="shared" si="43"/>
        <v>0</v>
      </c>
      <c r="F90" s="156">
        <f t="shared" si="44"/>
        <v>0</v>
      </c>
      <c r="G90" s="147">
        <f t="shared" si="45"/>
        <v>0</v>
      </c>
      <c r="H90" s="147">
        <f t="shared" si="46"/>
        <v>0</v>
      </c>
      <c r="I90" s="81">
        <f t="shared" si="47"/>
        <v>0</v>
      </c>
      <c r="J90" s="81">
        <f t="shared" si="48"/>
        <v>0</v>
      </c>
      <c r="K90" s="87">
        <f t="shared" si="49"/>
        <v>0</v>
      </c>
      <c r="M90" s="16"/>
    </row>
    <row r="91" spans="1:13" s="13" customFormat="1" thickBot="1" x14ac:dyDescent="0.25">
      <c r="B91" s="34" t="s">
        <v>10</v>
      </c>
      <c r="C91" s="157">
        <f>SUM(C84:C90)</f>
        <v>18</v>
      </c>
      <c r="D91" s="133">
        <f>SUM(D84:D90)</f>
        <v>0</v>
      </c>
      <c r="E91" s="133">
        <f t="shared" ref="E91:G91" si="50">SUM(E84:E90)</f>
        <v>0</v>
      </c>
      <c r="F91" s="133">
        <f t="shared" si="50"/>
        <v>0</v>
      </c>
      <c r="G91" s="133">
        <f t="shared" si="50"/>
        <v>0</v>
      </c>
      <c r="H91" s="133">
        <f>SUM(H84:H90)</f>
        <v>0</v>
      </c>
      <c r="I91" s="133">
        <f>SUM(I84:I90)</f>
        <v>0</v>
      </c>
      <c r="J91" s="133">
        <f t="shared" ref="J91" si="51">SUM(J84:J90)</f>
        <v>0</v>
      </c>
      <c r="K91" s="134">
        <f>SUM(K84:K90)</f>
        <v>0</v>
      </c>
    </row>
    <row r="92" spans="1:13" ht="15.75" x14ac:dyDescent="0.25">
      <c r="A92" s="67"/>
      <c r="B92" s="67"/>
      <c r="C92" s="67"/>
      <c r="D92" s="67"/>
      <c r="E92" s="67"/>
      <c r="F92" s="67"/>
      <c r="G92" s="67"/>
      <c r="H92" s="274"/>
      <c r="L92" s="67"/>
    </row>
    <row r="93" spans="1:13" ht="16.5" thickBot="1" x14ac:dyDescent="0.3">
      <c r="A93" s="67"/>
      <c r="B93" s="67"/>
      <c r="C93" s="67"/>
      <c r="D93" s="67"/>
      <c r="E93" s="67"/>
      <c r="F93" s="67"/>
      <c r="G93" s="67"/>
      <c r="H93" s="274"/>
      <c r="L93" s="67"/>
    </row>
    <row r="94" spans="1:13" ht="21.75" customHeight="1" thickBot="1" x14ac:dyDescent="0.3">
      <c r="B94" s="341" t="s">
        <v>134</v>
      </c>
      <c r="C94" s="342"/>
      <c r="D94" s="342"/>
      <c r="E94" s="342"/>
      <c r="F94" s="342"/>
      <c r="G94" s="342"/>
      <c r="H94" s="342"/>
      <c r="I94" s="342"/>
      <c r="J94" s="342"/>
      <c r="K94" s="343"/>
    </row>
    <row r="95" spans="1:13" ht="25.5" customHeight="1" x14ac:dyDescent="0.25">
      <c r="B95" s="314" t="s">
        <v>3</v>
      </c>
      <c r="C95" s="313" t="s">
        <v>131</v>
      </c>
      <c r="D95" s="297" t="s">
        <v>25</v>
      </c>
      <c r="E95" s="316" t="s">
        <v>130</v>
      </c>
      <c r="F95" s="306" t="s">
        <v>121</v>
      </c>
      <c r="G95" s="306" t="s">
        <v>122</v>
      </c>
      <c r="H95" s="306" t="s">
        <v>123</v>
      </c>
      <c r="I95" s="299" t="s">
        <v>263</v>
      </c>
      <c r="J95" s="299" t="s">
        <v>264</v>
      </c>
      <c r="K95" s="308" t="s">
        <v>128</v>
      </c>
    </row>
    <row r="96" spans="1:13" ht="15.75" thickBot="1" x14ac:dyDescent="0.3">
      <c r="B96" s="315"/>
      <c r="C96" s="302"/>
      <c r="D96" s="298"/>
      <c r="E96" s="317"/>
      <c r="F96" s="307"/>
      <c r="G96" s="307"/>
      <c r="H96" s="307"/>
      <c r="I96" s="300"/>
      <c r="J96" s="300"/>
      <c r="K96" s="309"/>
    </row>
    <row r="97" spans="1:12" x14ac:dyDescent="0.25">
      <c r="B97" s="17" t="s">
        <v>95</v>
      </c>
      <c r="C97" s="195">
        <v>24</v>
      </c>
      <c r="D97" s="236"/>
      <c r="E97" s="115">
        <f>C97*D97</f>
        <v>0</v>
      </c>
      <c r="F97" s="79">
        <f>E97*12</f>
        <v>0</v>
      </c>
      <c r="G97" s="80">
        <f>(F97*$F$112)+F97</f>
        <v>0</v>
      </c>
      <c r="H97" s="80">
        <f>(G97*$G$112)+G97</f>
        <v>0</v>
      </c>
      <c r="I97" s="81">
        <f>(H97*$H$112)+H97</f>
        <v>0</v>
      </c>
      <c r="J97" s="81">
        <f>(I97*$I$112)+I97</f>
        <v>0</v>
      </c>
      <c r="K97" s="87">
        <f>F97+G97+H97+I97+J97</f>
        <v>0</v>
      </c>
    </row>
    <row r="98" spans="1:12" x14ac:dyDescent="0.25">
      <c r="B98" s="18" t="s">
        <v>96</v>
      </c>
      <c r="C98" s="196">
        <v>24</v>
      </c>
      <c r="D98" s="237"/>
      <c r="E98" s="115">
        <f t="shared" ref="E98:E104" si="52">C98*D98</f>
        <v>0</v>
      </c>
      <c r="F98" s="79">
        <f t="shared" ref="F98:F104" si="53">E98*12</f>
        <v>0</v>
      </c>
      <c r="G98" s="80">
        <f t="shared" ref="G98:G104" si="54">(F98*$F$112)+F98</f>
        <v>0</v>
      </c>
      <c r="H98" s="80">
        <f t="shared" ref="H98:H104" si="55">(G98*$G$112)+G98</f>
        <v>0</v>
      </c>
      <c r="I98" s="81">
        <f t="shared" ref="I98:I104" si="56">(H98*$H$112)+H98</f>
        <v>0</v>
      </c>
      <c r="J98" s="81">
        <f t="shared" ref="J98:J104" si="57">(I98*$I$112)+I98</f>
        <v>0</v>
      </c>
      <c r="K98" s="87">
        <f t="shared" ref="K98:K104" si="58">F98+G98+H98+I98+J98</f>
        <v>0</v>
      </c>
    </row>
    <row r="99" spans="1:12" x14ac:dyDescent="0.25">
      <c r="B99" s="18" t="s">
        <v>154</v>
      </c>
      <c r="C99" s="196">
        <v>14</v>
      </c>
      <c r="D99" s="237"/>
      <c r="E99" s="115">
        <f t="shared" si="52"/>
        <v>0</v>
      </c>
      <c r="F99" s="79">
        <f t="shared" si="53"/>
        <v>0</v>
      </c>
      <c r="G99" s="80">
        <f t="shared" si="54"/>
        <v>0</v>
      </c>
      <c r="H99" s="80">
        <f t="shared" si="55"/>
        <v>0</v>
      </c>
      <c r="I99" s="81">
        <f t="shared" si="56"/>
        <v>0</v>
      </c>
      <c r="J99" s="81">
        <f t="shared" si="57"/>
        <v>0</v>
      </c>
      <c r="K99" s="87">
        <f t="shared" si="58"/>
        <v>0</v>
      </c>
    </row>
    <row r="100" spans="1:12" x14ac:dyDescent="0.25">
      <c r="B100" s="23" t="s">
        <v>97</v>
      </c>
      <c r="C100" s="179">
        <v>8</v>
      </c>
      <c r="D100" s="237"/>
      <c r="E100" s="115">
        <f t="shared" si="52"/>
        <v>0</v>
      </c>
      <c r="F100" s="79">
        <f t="shared" si="53"/>
        <v>0</v>
      </c>
      <c r="G100" s="80">
        <f t="shared" si="54"/>
        <v>0</v>
      </c>
      <c r="H100" s="80">
        <f t="shared" si="55"/>
        <v>0</v>
      </c>
      <c r="I100" s="81">
        <f t="shared" si="56"/>
        <v>0</v>
      </c>
      <c r="J100" s="81">
        <f t="shared" si="57"/>
        <v>0</v>
      </c>
      <c r="K100" s="87">
        <f t="shared" si="58"/>
        <v>0</v>
      </c>
    </row>
    <row r="101" spans="1:12" x14ac:dyDescent="0.25">
      <c r="B101" s="23" t="s">
        <v>156</v>
      </c>
      <c r="C101" s="179">
        <v>24</v>
      </c>
      <c r="D101" s="237"/>
      <c r="E101" s="115">
        <f t="shared" si="52"/>
        <v>0</v>
      </c>
      <c r="F101" s="79">
        <f t="shared" si="53"/>
        <v>0</v>
      </c>
      <c r="G101" s="80">
        <f t="shared" si="54"/>
        <v>0</v>
      </c>
      <c r="H101" s="80">
        <f t="shared" si="55"/>
        <v>0</v>
      </c>
      <c r="I101" s="81">
        <f t="shared" si="56"/>
        <v>0</v>
      </c>
      <c r="J101" s="81">
        <f t="shared" si="57"/>
        <v>0</v>
      </c>
      <c r="K101" s="87">
        <f t="shared" si="58"/>
        <v>0</v>
      </c>
    </row>
    <row r="102" spans="1:12" x14ac:dyDescent="0.25">
      <c r="B102" s="23" t="s">
        <v>99</v>
      </c>
      <c r="C102" s="179">
        <v>4</v>
      </c>
      <c r="D102" s="238"/>
      <c r="E102" s="115">
        <f t="shared" si="52"/>
        <v>0</v>
      </c>
      <c r="F102" s="79">
        <f t="shared" si="53"/>
        <v>0</v>
      </c>
      <c r="G102" s="80">
        <f t="shared" si="54"/>
        <v>0</v>
      </c>
      <c r="H102" s="80">
        <f t="shared" si="55"/>
        <v>0</v>
      </c>
      <c r="I102" s="81">
        <f t="shared" si="56"/>
        <v>0</v>
      </c>
      <c r="J102" s="81">
        <f t="shared" si="57"/>
        <v>0</v>
      </c>
      <c r="K102" s="87">
        <f t="shared" si="58"/>
        <v>0</v>
      </c>
    </row>
    <row r="103" spans="1:12" x14ac:dyDescent="0.25">
      <c r="B103" s="23" t="s">
        <v>181</v>
      </c>
      <c r="C103" s="179">
        <v>3</v>
      </c>
      <c r="D103" s="237"/>
      <c r="E103" s="115">
        <f t="shared" si="52"/>
        <v>0</v>
      </c>
      <c r="F103" s="79">
        <f t="shared" si="53"/>
        <v>0</v>
      </c>
      <c r="G103" s="80">
        <f t="shared" si="54"/>
        <v>0</v>
      </c>
      <c r="H103" s="80">
        <f t="shared" si="55"/>
        <v>0</v>
      </c>
      <c r="I103" s="81">
        <f t="shared" si="56"/>
        <v>0</v>
      </c>
      <c r="J103" s="81">
        <f t="shared" si="57"/>
        <v>0</v>
      </c>
      <c r="K103" s="87">
        <f t="shared" si="58"/>
        <v>0</v>
      </c>
    </row>
    <row r="104" spans="1:12" ht="15.75" thickBot="1" x14ac:dyDescent="0.3">
      <c r="B104" s="29" t="s">
        <v>155</v>
      </c>
      <c r="C104" s="197">
        <v>2</v>
      </c>
      <c r="D104" s="238"/>
      <c r="E104" s="115">
        <f t="shared" si="52"/>
        <v>0</v>
      </c>
      <c r="F104" s="79">
        <f t="shared" si="53"/>
        <v>0</v>
      </c>
      <c r="G104" s="80">
        <f t="shared" si="54"/>
        <v>0</v>
      </c>
      <c r="H104" s="80">
        <f t="shared" si="55"/>
        <v>0</v>
      </c>
      <c r="I104" s="81">
        <f t="shared" si="56"/>
        <v>0</v>
      </c>
      <c r="J104" s="81">
        <f t="shared" si="57"/>
        <v>0</v>
      </c>
      <c r="K104" s="87">
        <f t="shared" si="58"/>
        <v>0</v>
      </c>
    </row>
    <row r="105" spans="1:12" ht="15.75" thickBot="1" x14ac:dyDescent="0.3">
      <c r="B105" s="43" t="s">
        <v>10</v>
      </c>
      <c r="C105" s="174">
        <f t="shared" ref="C105:J105" si="59">SUM(C97:C104)</f>
        <v>103</v>
      </c>
      <c r="D105" s="116">
        <f t="shared" si="59"/>
        <v>0</v>
      </c>
      <c r="E105" s="116">
        <f t="shared" si="59"/>
        <v>0</v>
      </c>
      <c r="F105" s="116">
        <f t="shared" si="59"/>
        <v>0</v>
      </c>
      <c r="G105" s="116">
        <f t="shared" si="59"/>
        <v>0</v>
      </c>
      <c r="H105" s="116">
        <f t="shared" si="59"/>
        <v>0</v>
      </c>
      <c r="I105" s="116">
        <f t="shared" si="59"/>
        <v>0</v>
      </c>
      <c r="J105" s="116">
        <f t="shared" si="59"/>
        <v>0</v>
      </c>
      <c r="K105" s="116">
        <f>SUM(K97:K104)</f>
        <v>0</v>
      </c>
    </row>
    <row r="106" spans="1:12" x14ac:dyDescent="0.25">
      <c r="B106" s="110"/>
      <c r="C106" s="111"/>
      <c r="D106" s="111"/>
      <c r="E106" s="111"/>
      <c r="F106" s="111"/>
      <c r="G106" s="111"/>
      <c r="H106" s="111"/>
      <c r="I106" s="111"/>
      <c r="J106" s="3"/>
      <c r="K106" s="3"/>
    </row>
    <row r="107" spans="1:12" ht="15.75" thickBot="1" x14ac:dyDescent="0.3">
      <c r="B107" s="110"/>
      <c r="C107" s="111"/>
      <c r="D107" s="111"/>
      <c r="E107" s="111"/>
      <c r="F107" s="111"/>
      <c r="G107" s="111"/>
      <c r="H107" s="111"/>
      <c r="I107" s="111"/>
      <c r="J107" s="3"/>
      <c r="K107" s="3"/>
    </row>
    <row r="108" spans="1:12" ht="16.5" thickBot="1" x14ac:dyDescent="0.3">
      <c r="B108" s="333" t="s">
        <v>158</v>
      </c>
      <c r="C108" s="334"/>
      <c r="D108" s="334"/>
      <c r="E108" s="334"/>
      <c r="F108" s="334"/>
      <c r="G108" s="334"/>
      <c r="H108" s="96">
        <f>K28+K41+K50+K61+K67+K79+K91+K105</f>
        <v>0</v>
      </c>
      <c r="I108" s="111"/>
      <c r="J108" s="3"/>
      <c r="K108" s="3"/>
    </row>
    <row r="109" spans="1:12" x14ac:dyDescent="0.25">
      <c r="B109" s="110"/>
      <c r="C109" s="111"/>
      <c r="D109" s="111"/>
      <c r="E109" s="111"/>
      <c r="F109" s="111"/>
      <c r="G109" s="111"/>
      <c r="H109" s="111"/>
      <c r="I109" s="111"/>
      <c r="J109" s="3"/>
      <c r="K109" s="3"/>
    </row>
    <row r="110" spans="1:12" ht="15.75" thickBot="1" x14ac:dyDescent="0.3">
      <c r="A110" s="67"/>
      <c r="B110" s="67"/>
      <c r="C110" s="67"/>
      <c r="D110" s="67"/>
      <c r="E110" s="67"/>
      <c r="F110" s="67"/>
      <c r="G110" s="67"/>
      <c r="H110" s="71"/>
      <c r="L110" s="67"/>
    </row>
    <row r="111" spans="1:12" ht="15.75" x14ac:dyDescent="0.25">
      <c r="A111" s="67"/>
      <c r="B111" s="335" t="s">
        <v>19</v>
      </c>
      <c r="C111" s="336"/>
      <c r="D111" s="336"/>
      <c r="E111" s="337"/>
      <c r="F111" s="44" t="s">
        <v>20</v>
      </c>
      <c r="G111" s="45" t="s">
        <v>21</v>
      </c>
      <c r="H111" s="45" t="s">
        <v>265</v>
      </c>
      <c r="I111" s="45" t="s">
        <v>266</v>
      </c>
      <c r="L111" s="67"/>
    </row>
    <row r="112" spans="1:12" ht="15.75" thickBot="1" x14ac:dyDescent="0.3">
      <c r="A112" s="67"/>
      <c r="B112" s="346" t="s">
        <v>22</v>
      </c>
      <c r="C112" s="347"/>
      <c r="D112" s="347"/>
      <c r="E112" s="348"/>
      <c r="F112" s="36"/>
      <c r="G112" s="37"/>
      <c r="H112" s="37"/>
      <c r="I112" s="37"/>
      <c r="L112" s="67"/>
    </row>
    <row r="113" spans="1:13" ht="15.75" thickBot="1" x14ac:dyDescent="0.3">
      <c r="A113" s="67"/>
      <c r="B113" s="67"/>
      <c r="C113" s="67"/>
      <c r="D113" s="67"/>
      <c r="E113" s="67"/>
      <c r="F113" s="67"/>
      <c r="G113" s="67"/>
      <c r="H113" s="67"/>
      <c r="L113" s="67"/>
    </row>
    <row r="114" spans="1:13" s="13" customFormat="1" ht="19.5" thickBot="1" x14ac:dyDescent="0.35">
      <c r="B114" s="291" t="s">
        <v>135</v>
      </c>
      <c r="C114" s="292"/>
      <c r="D114" s="293"/>
      <c r="E114"/>
      <c r="F114"/>
      <c r="G114"/>
      <c r="H114"/>
    </row>
    <row r="115" spans="1:13" s="13" customFormat="1" x14ac:dyDescent="0.25">
      <c r="B115" s="99" t="s">
        <v>23</v>
      </c>
      <c r="C115" s="10" t="s">
        <v>24</v>
      </c>
      <c r="D115" s="100" t="s">
        <v>25</v>
      </c>
      <c r="E115"/>
      <c r="F115"/>
      <c r="G115"/>
      <c r="H115"/>
      <c r="I115"/>
      <c r="J115"/>
      <c r="K115"/>
    </row>
    <row r="116" spans="1:13" s="13" customFormat="1" x14ac:dyDescent="0.25">
      <c r="B116" s="233" t="s">
        <v>233</v>
      </c>
      <c r="C116" s="8">
        <v>1</v>
      </c>
      <c r="D116" s="121"/>
      <c r="E116"/>
      <c r="F116"/>
      <c r="G116"/>
      <c r="H116"/>
      <c r="I116"/>
      <c r="J116"/>
      <c r="K116"/>
      <c r="M116" s="16"/>
    </row>
    <row r="117" spans="1:13" s="13" customFormat="1" x14ac:dyDescent="0.25">
      <c r="B117" s="233" t="s">
        <v>232</v>
      </c>
      <c r="C117" s="8">
        <v>1</v>
      </c>
      <c r="D117" s="121"/>
      <c r="E117"/>
      <c r="F117"/>
      <c r="G117"/>
      <c r="H117"/>
      <c r="I117"/>
      <c r="J117"/>
      <c r="K117"/>
      <c r="M117" s="16"/>
    </row>
    <row r="118" spans="1:13" s="13" customFormat="1" x14ac:dyDescent="0.25">
      <c r="B118" s="77" t="s">
        <v>136</v>
      </c>
      <c r="C118" s="8">
        <v>1</v>
      </c>
      <c r="D118" s="122"/>
      <c r="E118"/>
      <c r="F118"/>
      <c r="G118"/>
      <c r="H118"/>
      <c r="I118"/>
      <c r="J118"/>
    </row>
    <row r="119" spans="1:13" s="13" customFormat="1" x14ac:dyDescent="0.25">
      <c r="B119" s="77" t="s">
        <v>137</v>
      </c>
      <c r="C119" s="8">
        <v>1</v>
      </c>
      <c r="D119" s="122"/>
      <c r="E119"/>
      <c r="F119"/>
      <c r="G119"/>
      <c r="H119"/>
      <c r="I119"/>
      <c r="J119"/>
    </row>
    <row r="120" spans="1:13" s="13" customFormat="1" x14ac:dyDescent="0.25">
      <c r="B120" s="77" t="s">
        <v>138</v>
      </c>
      <c r="C120" s="8">
        <v>1</v>
      </c>
      <c r="D120" s="122"/>
      <c r="E120"/>
      <c r="F120"/>
      <c r="G120"/>
      <c r="H120"/>
      <c r="I120"/>
      <c r="J120"/>
    </row>
    <row r="121" spans="1:13" s="13" customFormat="1" x14ac:dyDescent="0.25">
      <c r="B121" s="103" t="s">
        <v>139</v>
      </c>
      <c r="C121" s="8">
        <v>1</v>
      </c>
      <c r="D121" s="123"/>
      <c r="E121"/>
      <c r="F121"/>
      <c r="G121"/>
      <c r="H121"/>
      <c r="I121"/>
      <c r="J121"/>
    </row>
    <row r="122" spans="1:13" s="13" customFormat="1" x14ac:dyDescent="0.25">
      <c r="B122" s="233" t="s">
        <v>140</v>
      </c>
      <c r="C122" s="8">
        <v>1</v>
      </c>
      <c r="D122" s="121"/>
      <c r="E122"/>
      <c r="F122"/>
      <c r="G122"/>
      <c r="H122"/>
      <c r="I122"/>
      <c r="J122"/>
      <c r="K122"/>
    </row>
    <row r="123" spans="1:13" s="13" customFormat="1" x14ac:dyDescent="0.25">
      <c r="B123" s="233" t="s">
        <v>141</v>
      </c>
      <c r="C123" s="8">
        <v>2</v>
      </c>
      <c r="D123" s="121"/>
      <c r="E123"/>
      <c r="F123"/>
      <c r="G123"/>
      <c r="H123"/>
      <c r="I123"/>
      <c r="J123"/>
      <c r="K123"/>
    </row>
    <row r="124" spans="1:13" s="13" customFormat="1" x14ac:dyDescent="0.25">
      <c r="B124" s="233" t="s">
        <v>142</v>
      </c>
      <c r="C124" s="8">
        <v>1</v>
      </c>
      <c r="D124" s="121"/>
      <c r="E124"/>
      <c r="F124"/>
      <c r="G124"/>
      <c r="H124"/>
      <c r="I124"/>
      <c r="J124"/>
      <c r="K124"/>
    </row>
    <row r="125" spans="1:13" s="13" customFormat="1" ht="15.75" thickBot="1" x14ac:dyDescent="0.3">
      <c r="B125" s="124" t="s">
        <v>127</v>
      </c>
      <c r="C125" s="125">
        <v>1</v>
      </c>
      <c r="D125" s="126"/>
      <c r="E125"/>
      <c r="F125"/>
      <c r="G125"/>
      <c r="H125"/>
      <c r="I125"/>
      <c r="J125"/>
      <c r="K125"/>
    </row>
    <row r="126" spans="1:13" x14ac:dyDescent="0.25">
      <c r="A126" s="67"/>
      <c r="B126" s="67"/>
      <c r="C126" s="67"/>
      <c r="D126" s="67"/>
      <c r="E126" s="67"/>
      <c r="F126" s="67"/>
      <c r="G126" s="67"/>
      <c r="H126" s="67"/>
      <c r="L126" s="67"/>
    </row>
    <row r="127" spans="1:13" x14ac:dyDescent="0.25">
      <c r="A127" s="67"/>
      <c r="B127" s="72"/>
      <c r="C127" s="73"/>
      <c r="D127" s="72"/>
      <c r="E127" s="67"/>
      <c r="F127" s="67"/>
      <c r="G127" s="67"/>
      <c r="H127" s="67"/>
      <c r="L127" s="67"/>
    </row>
    <row r="128" spans="1:13" x14ac:dyDescent="0.25">
      <c r="A128" s="67"/>
      <c r="B128" s="61" t="s">
        <v>126</v>
      </c>
      <c r="C128" s="64"/>
      <c r="D128" s="64"/>
      <c r="E128" s="64"/>
      <c r="F128" s="64"/>
      <c r="G128" s="67"/>
      <c r="H128" s="67"/>
      <c r="L128" s="67"/>
    </row>
    <row r="129" spans="1:13" x14ac:dyDescent="0.25">
      <c r="A129" s="67"/>
      <c r="B129" s="64"/>
      <c r="C129" s="64"/>
      <c r="D129" s="64"/>
      <c r="E129" s="64"/>
      <c r="F129" s="64"/>
      <c r="G129" s="67"/>
      <c r="H129" s="67"/>
      <c r="L129" s="67"/>
    </row>
    <row r="130" spans="1:13" ht="15.75" thickBot="1" x14ac:dyDescent="0.3">
      <c r="B130" s="65"/>
      <c r="C130" s="62"/>
      <c r="D130" s="62"/>
      <c r="E130" s="65"/>
      <c r="F130" s="66"/>
      <c r="H130" s="65"/>
      <c r="J130" s="65"/>
    </row>
    <row r="131" spans="1:13" x14ac:dyDescent="0.25">
      <c r="B131" s="84" t="s">
        <v>143</v>
      </c>
      <c r="C131" s="64"/>
      <c r="D131" s="64"/>
      <c r="E131" s="85" t="s">
        <v>144</v>
      </c>
      <c r="H131" s="85" t="s">
        <v>145</v>
      </c>
      <c r="J131" s="85" t="s">
        <v>146</v>
      </c>
    </row>
    <row r="132" spans="1:13" x14ac:dyDescent="0.25">
      <c r="K132" s="3"/>
      <c r="L132" s="3"/>
      <c r="M132" s="3"/>
    </row>
    <row r="133" spans="1:13" x14ac:dyDescent="0.25">
      <c r="A133" s="67"/>
      <c r="B133" s="74"/>
      <c r="C133" s="64"/>
      <c r="D133" s="64"/>
      <c r="E133" s="64"/>
      <c r="F133" s="64"/>
      <c r="G133" s="67"/>
      <c r="H133" s="67"/>
      <c r="L133" s="67"/>
    </row>
    <row r="134" spans="1:13" x14ac:dyDescent="0.25">
      <c r="A134" s="67"/>
      <c r="B134" s="64"/>
      <c r="C134" s="64"/>
      <c r="D134" s="64"/>
      <c r="E134" s="64"/>
      <c r="F134" s="64"/>
      <c r="G134" s="67"/>
      <c r="H134" s="67"/>
      <c r="L134" s="67"/>
    </row>
  </sheetData>
  <mergeCells count="51">
    <mergeCell ref="B19:F19"/>
    <mergeCell ref="B14:F14"/>
    <mergeCell ref="B15:F15"/>
    <mergeCell ref="B16:F16"/>
    <mergeCell ref="B70:K70"/>
    <mergeCell ref="D23:D24"/>
    <mergeCell ref="D32:D33"/>
    <mergeCell ref="C23:C24"/>
    <mergeCell ref="E23:E24"/>
    <mergeCell ref="B31:K31"/>
    <mergeCell ref="B44:K44"/>
    <mergeCell ref="B53:K53"/>
    <mergeCell ref="B64:K64"/>
    <mergeCell ref="B114:D114"/>
    <mergeCell ref="C54:C55"/>
    <mergeCell ref="E54:E55"/>
    <mergeCell ref="C45:C46"/>
    <mergeCell ref="E45:E46"/>
    <mergeCell ref="B112:E112"/>
    <mergeCell ref="B95:B96"/>
    <mergeCell ref="C95:C96"/>
    <mergeCell ref="D95:D96"/>
    <mergeCell ref="E95:E96"/>
    <mergeCell ref="B111:E111"/>
    <mergeCell ref="B82:K82"/>
    <mergeCell ref="B94:K94"/>
    <mergeCell ref="B108:G108"/>
    <mergeCell ref="D45:D46"/>
    <mergeCell ref="D54:D55"/>
    <mergeCell ref="C2:F2"/>
    <mergeCell ref="C3:F3"/>
    <mergeCell ref="C4:F4"/>
    <mergeCell ref="C32:C33"/>
    <mergeCell ref="E32:E33"/>
    <mergeCell ref="B7:F7"/>
    <mergeCell ref="B8:F8"/>
    <mergeCell ref="B9:F9"/>
    <mergeCell ref="B10:F10"/>
    <mergeCell ref="B11:F11"/>
    <mergeCell ref="B17:F17"/>
    <mergeCell ref="B18:F18"/>
    <mergeCell ref="B20:F20"/>
    <mergeCell ref="B12:F12"/>
    <mergeCell ref="B13:F13"/>
    <mergeCell ref="B22:K22"/>
    <mergeCell ref="F95:F96"/>
    <mergeCell ref="H95:H96"/>
    <mergeCell ref="K95:K96"/>
    <mergeCell ref="G95:G96"/>
    <mergeCell ref="I95:I96"/>
    <mergeCell ref="J95:J96"/>
  </mergeCells>
  <phoneticPr fontId="24" type="noConversion"/>
  <pageMargins left="0.7" right="0.7" top="0.75" bottom="0.75" header="0.3" footer="0.3"/>
  <pageSetup paperSize="9"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126"/>
  <sheetViews>
    <sheetView zoomScaleNormal="100" workbookViewId="0">
      <selection activeCell="C2" sqref="C2:F2"/>
    </sheetView>
  </sheetViews>
  <sheetFormatPr defaultRowHeight="15" x14ac:dyDescent="0.25"/>
  <cols>
    <col min="2" max="2" width="45.85546875" customWidth="1"/>
    <col min="3" max="3" width="13.28515625" customWidth="1"/>
    <col min="4" max="4" width="23.42578125" customWidth="1"/>
    <col min="5" max="8" width="22.85546875" customWidth="1"/>
    <col min="9" max="9" width="22" customWidth="1"/>
    <col min="10" max="10" width="21.7109375" customWidth="1"/>
    <col min="11" max="11" width="25.7109375" customWidth="1"/>
    <col min="12" max="12" width="19" customWidth="1"/>
  </cols>
  <sheetData>
    <row r="1" spans="1:13" ht="15.75" thickBot="1" x14ac:dyDescent="0.3"/>
    <row r="2" spans="1:13" ht="16.5" customHeight="1" thickBot="1" x14ac:dyDescent="0.3">
      <c r="B2" s="52" t="s">
        <v>0</v>
      </c>
      <c r="C2" s="321" t="s">
        <v>269</v>
      </c>
      <c r="D2" s="322"/>
      <c r="E2" s="322"/>
      <c r="F2" s="323"/>
      <c r="G2" s="3"/>
      <c r="H2" s="3"/>
      <c r="I2" s="3"/>
    </row>
    <row r="3" spans="1:13" ht="29.25" customHeight="1" thickBot="1" x14ac:dyDescent="0.3">
      <c r="B3" s="52" t="s">
        <v>1</v>
      </c>
      <c r="C3" s="321" t="s">
        <v>147</v>
      </c>
      <c r="D3" s="322"/>
      <c r="E3" s="322"/>
      <c r="F3" s="323"/>
    </row>
    <row r="4" spans="1:13" ht="16.5" customHeight="1" thickBot="1" x14ac:dyDescent="0.3">
      <c r="B4" s="52" t="s">
        <v>148</v>
      </c>
      <c r="C4" s="321" t="s">
        <v>164</v>
      </c>
      <c r="D4" s="322"/>
      <c r="E4" s="322"/>
      <c r="F4" s="323"/>
    </row>
    <row r="5" spans="1:13" ht="22.5" customHeight="1" thickBot="1" x14ac:dyDescent="0.3">
      <c r="B5" s="52" t="s">
        <v>2</v>
      </c>
      <c r="C5" s="118"/>
      <c r="D5" s="119"/>
      <c r="E5" s="119"/>
      <c r="F5" s="120"/>
    </row>
    <row r="6" spans="1:13" ht="15.6" customHeight="1" thickBot="1" x14ac:dyDescent="0.3">
      <c r="B6" s="1"/>
      <c r="C6" s="1"/>
      <c r="D6" s="1"/>
      <c r="E6" s="1"/>
      <c r="F6" s="2"/>
      <c r="K6" s="3"/>
      <c r="L6" s="3"/>
      <c r="M6" s="3"/>
    </row>
    <row r="7" spans="1:13" ht="21" customHeight="1" x14ac:dyDescent="0.3">
      <c r="A7" s="255"/>
      <c r="B7" s="330" t="s">
        <v>125</v>
      </c>
      <c r="C7" s="331"/>
      <c r="D7" s="331"/>
      <c r="E7" s="331"/>
      <c r="F7" s="332"/>
    </row>
    <row r="8" spans="1:13" s="253" customFormat="1" ht="12.75" x14ac:dyDescent="0.25">
      <c r="B8" s="324" t="s">
        <v>248</v>
      </c>
      <c r="C8" s="325"/>
      <c r="D8" s="325"/>
      <c r="E8" s="325"/>
      <c r="F8" s="326"/>
    </row>
    <row r="9" spans="1:13" s="253" customFormat="1" ht="12.75" x14ac:dyDescent="0.25">
      <c r="B9" s="324" t="s">
        <v>150</v>
      </c>
      <c r="C9" s="325"/>
      <c r="D9" s="325"/>
      <c r="E9" s="325"/>
      <c r="F9" s="326"/>
    </row>
    <row r="10" spans="1:13" s="253" customFormat="1" ht="12.75" x14ac:dyDescent="0.25">
      <c r="B10" s="324" t="s">
        <v>151</v>
      </c>
      <c r="C10" s="325"/>
      <c r="D10" s="325"/>
      <c r="E10" s="325"/>
      <c r="F10" s="326"/>
    </row>
    <row r="11" spans="1:13" s="253" customFormat="1" ht="30.75" customHeight="1" x14ac:dyDescent="0.25">
      <c r="B11" s="324" t="s">
        <v>152</v>
      </c>
      <c r="C11" s="325"/>
      <c r="D11" s="325"/>
      <c r="E11" s="325"/>
      <c r="F11" s="326"/>
    </row>
    <row r="12" spans="1:13" s="253" customFormat="1" ht="14.45" customHeight="1" x14ac:dyDescent="0.25">
      <c r="B12" s="324" t="s">
        <v>153</v>
      </c>
      <c r="C12" s="325"/>
      <c r="D12" s="325"/>
      <c r="E12" s="325"/>
      <c r="F12" s="326"/>
    </row>
    <row r="13" spans="1:13" s="253" customFormat="1" ht="26.25" customHeight="1" x14ac:dyDescent="0.25">
      <c r="B13" s="324" t="s">
        <v>238</v>
      </c>
      <c r="C13" s="325"/>
      <c r="D13" s="325"/>
      <c r="E13" s="325"/>
      <c r="F13" s="326"/>
    </row>
    <row r="14" spans="1:13" s="253" customFormat="1" ht="12.75" x14ac:dyDescent="0.25">
      <c r="B14" s="324" t="s">
        <v>239</v>
      </c>
      <c r="C14" s="325"/>
      <c r="D14" s="325"/>
      <c r="E14" s="325"/>
      <c r="F14" s="326"/>
    </row>
    <row r="15" spans="1:13" s="253" customFormat="1" ht="26.25" customHeight="1" x14ac:dyDescent="0.25">
      <c r="B15" s="324" t="s">
        <v>240</v>
      </c>
      <c r="C15" s="325"/>
      <c r="D15" s="325"/>
      <c r="E15" s="325"/>
      <c r="F15" s="326"/>
    </row>
    <row r="16" spans="1:13" s="253" customFormat="1" ht="12.75" x14ac:dyDescent="0.25">
      <c r="B16" s="324" t="s">
        <v>241</v>
      </c>
      <c r="C16" s="325"/>
      <c r="D16" s="325"/>
      <c r="E16" s="325"/>
      <c r="F16" s="326"/>
    </row>
    <row r="17" spans="2:11" s="253" customFormat="1" ht="12.75" x14ac:dyDescent="0.25">
      <c r="B17" s="324" t="s">
        <v>242</v>
      </c>
      <c r="C17" s="325"/>
      <c r="D17" s="325"/>
      <c r="E17" s="325"/>
      <c r="F17" s="326"/>
    </row>
    <row r="18" spans="2:11" s="253" customFormat="1" ht="26.25" customHeight="1" x14ac:dyDescent="0.25">
      <c r="B18" s="324" t="s">
        <v>243</v>
      </c>
      <c r="C18" s="325"/>
      <c r="D18" s="325"/>
      <c r="E18" s="325"/>
      <c r="F18" s="326"/>
    </row>
    <row r="19" spans="2:11" s="253" customFormat="1" ht="12.75" x14ac:dyDescent="0.25">
      <c r="B19" s="327" t="s">
        <v>244</v>
      </c>
      <c r="C19" s="328"/>
      <c r="D19" s="328"/>
      <c r="E19" s="328"/>
      <c r="F19" s="329"/>
    </row>
    <row r="20" spans="2:11" s="253" customFormat="1" ht="39" customHeight="1" thickBot="1" x14ac:dyDescent="0.3">
      <c r="B20" s="303" t="s">
        <v>249</v>
      </c>
      <c r="C20" s="304"/>
      <c r="D20" s="304"/>
      <c r="E20" s="304"/>
      <c r="F20" s="305"/>
    </row>
    <row r="21" spans="2:11" ht="16.5" thickBot="1" x14ac:dyDescent="0.3">
      <c r="B21" s="254"/>
      <c r="C21" s="254"/>
      <c r="D21" s="254"/>
      <c r="E21" s="254"/>
      <c r="F21" s="254"/>
      <c r="G21" s="254"/>
      <c r="H21" s="254"/>
      <c r="I21" s="3"/>
      <c r="J21" s="3"/>
      <c r="K21" s="3"/>
    </row>
    <row r="22" spans="2:11" ht="15.75" customHeight="1" thickBot="1" x14ac:dyDescent="0.3">
      <c r="B22" s="294" t="s">
        <v>213</v>
      </c>
      <c r="C22" s="295"/>
      <c r="D22" s="295"/>
      <c r="E22" s="295"/>
      <c r="F22" s="295"/>
      <c r="G22" s="295"/>
      <c r="H22" s="295"/>
      <c r="I22" s="295"/>
      <c r="J22" s="295"/>
      <c r="K22" s="296"/>
    </row>
    <row r="23" spans="2:11" ht="15.75" customHeight="1" x14ac:dyDescent="0.25">
      <c r="B23" s="32" t="s">
        <v>3</v>
      </c>
      <c r="C23" s="344" t="s">
        <v>4</v>
      </c>
      <c r="D23" s="297" t="s">
        <v>237</v>
      </c>
      <c r="E23" s="349" t="s">
        <v>26</v>
      </c>
      <c r="F23" s="241" t="s">
        <v>121</v>
      </c>
      <c r="G23" s="241" t="s">
        <v>122</v>
      </c>
      <c r="H23" s="241" t="s">
        <v>123</v>
      </c>
      <c r="I23" s="241" t="s">
        <v>263</v>
      </c>
      <c r="J23" s="241" t="s">
        <v>264</v>
      </c>
      <c r="K23" s="241" t="s">
        <v>128</v>
      </c>
    </row>
    <row r="24" spans="2:11" ht="15.75" thickBot="1" x14ac:dyDescent="0.3">
      <c r="B24" s="33" t="s">
        <v>27</v>
      </c>
      <c r="C24" s="311"/>
      <c r="D24" s="298"/>
      <c r="E24" s="350"/>
      <c r="F24" s="240"/>
      <c r="G24" s="240"/>
      <c r="H24" s="240"/>
      <c r="I24" s="240"/>
      <c r="J24" s="240"/>
      <c r="K24" s="240"/>
    </row>
    <row r="25" spans="2:11" s="3" customFormat="1" ht="12.75" x14ac:dyDescent="0.2">
      <c r="B25" s="31" t="s">
        <v>28</v>
      </c>
      <c r="C25" s="189">
        <v>27000</v>
      </c>
      <c r="D25" s="242"/>
      <c r="E25" s="89"/>
      <c r="F25" s="81">
        <f>E25*12</f>
        <v>0</v>
      </c>
      <c r="G25" s="81">
        <f>(F25*$F$103)+F25</f>
        <v>0</v>
      </c>
      <c r="H25" s="81">
        <f>(G25*$G$103)+G25</f>
        <v>0</v>
      </c>
      <c r="I25" s="81">
        <f>(H25*$H$103)+H25</f>
        <v>0</v>
      </c>
      <c r="J25" s="81">
        <f>(I25*$I$103)+I25</f>
        <v>0</v>
      </c>
      <c r="K25" s="87">
        <f>F25+G25+H25+I25+J25</f>
        <v>0</v>
      </c>
    </row>
    <row r="26" spans="2:11" s="3" customFormat="1" ht="12.75" x14ac:dyDescent="0.2">
      <c r="B26" s="31" t="s">
        <v>159</v>
      </c>
      <c r="C26" s="189">
        <v>1735</v>
      </c>
      <c r="D26" s="243"/>
      <c r="E26" s="89"/>
      <c r="F26" s="81">
        <f t="shared" ref="F26:F28" si="0">E26*12</f>
        <v>0</v>
      </c>
      <c r="G26" s="81">
        <f t="shared" ref="G26:G28" si="1">(F26*$F$103)+F26</f>
        <v>0</v>
      </c>
      <c r="H26" s="81">
        <f t="shared" ref="H26:H28" si="2">(G26*$G$103)+G26</f>
        <v>0</v>
      </c>
      <c r="I26" s="81">
        <f t="shared" ref="I26:I28" si="3">(H26*$H$103)+H26</f>
        <v>0</v>
      </c>
      <c r="J26" s="81">
        <f t="shared" ref="J26:J28" si="4">(I26*$I$103)+I26</f>
        <v>0</v>
      </c>
      <c r="K26" s="87">
        <f t="shared" ref="K26:K28" si="5">F26+G26+H26+I26+J26</f>
        <v>0</v>
      </c>
    </row>
    <row r="27" spans="2:11" s="3" customFormat="1" ht="12.75" x14ac:dyDescent="0.2">
      <c r="B27" s="31" t="s">
        <v>29</v>
      </c>
      <c r="C27" s="189">
        <v>3284</v>
      </c>
      <c r="D27" s="243"/>
      <c r="E27" s="89"/>
      <c r="F27" s="81">
        <f t="shared" si="0"/>
        <v>0</v>
      </c>
      <c r="G27" s="81">
        <f t="shared" si="1"/>
        <v>0</v>
      </c>
      <c r="H27" s="81">
        <f t="shared" si="2"/>
        <v>0</v>
      </c>
      <c r="I27" s="81">
        <f t="shared" si="3"/>
        <v>0</v>
      </c>
      <c r="J27" s="81">
        <f t="shared" si="4"/>
        <v>0</v>
      </c>
      <c r="K27" s="87">
        <f t="shared" si="5"/>
        <v>0</v>
      </c>
    </row>
    <row r="28" spans="2:11" s="3" customFormat="1" ht="13.5" thickBot="1" x14ac:dyDescent="0.25">
      <c r="B28" s="31" t="s">
        <v>160</v>
      </c>
      <c r="C28" s="189">
        <v>1050</v>
      </c>
      <c r="D28" s="243"/>
      <c r="E28" s="89"/>
      <c r="F28" s="81">
        <f t="shared" si="0"/>
        <v>0</v>
      </c>
      <c r="G28" s="81">
        <f t="shared" si="1"/>
        <v>0</v>
      </c>
      <c r="H28" s="81">
        <f t="shared" si="2"/>
        <v>0</v>
      </c>
      <c r="I28" s="81">
        <f t="shared" si="3"/>
        <v>0</v>
      </c>
      <c r="J28" s="81">
        <f t="shared" si="4"/>
        <v>0</v>
      </c>
      <c r="K28" s="87">
        <f t="shared" si="5"/>
        <v>0</v>
      </c>
    </row>
    <row r="29" spans="2:11" ht="15.75" thickBot="1" x14ac:dyDescent="0.3">
      <c r="B29" s="283" t="s">
        <v>10</v>
      </c>
      <c r="C29" s="284">
        <f t="shared" ref="C29" si="6">SUM(C25:C28)</f>
        <v>33069</v>
      </c>
      <c r="D29" s="248"/>
      <c r="E29" s="260">
        <f t="shared" ref="E29:K29" si="7">SUM(E25:E28)</f>
        <v>0</v>
      </c>
      <c r="F29" s="260">
        <f t="shared" si="7"/>
        <v>0</v>
      </c>
      <c r="G29" s="260">
        <f t="shared" si="7"/>
        <v>0</v>
      </c>
      <c r="H29" s="282">
        <f t="shared" si="7"/>
        <v>0</v>
      </c>
      <c r="I29" s="260">
        <f t="shared" si="7"/>
        <v>0</v>
      </c>
      <c r="J29" s="260">
        <f t="shared" si="7"/>
        <v>0</v>
      </c>
      <c r="K29" s="260">
        <f t="shared" si="7"/>
        <v>0</v>
      </c>
    </row>
    <row r="30" spans="2:11" ht="15.75" customHeight="1" x14ac:dyDescent="0.25">
      <c r="J30" s="3"/>
    </row>
    <row r="31" spans="2:11" ht="15.75" customHeight="1" thickBot="1" x14ac:dyDescent="0.3">
      <c r="J31" s="3"/>
    </row>
    <row r="32" spans="2:11" ht="15.75" customHeight="1" thickBot="1" x14ac:dyDescent="0.3">
      <c r="B32" s="294" t="s">
        <v>212</v>
      </c>
      <c r="C32" s="295"/>
      <c r="D32" s="295"/>
      <c r="E32" s="295"/>
      <c r="F32" s="295"/>
      <c r="G32" s="295"/>
      <c r="H32" s="295"/>
      <c r="I32" s="295"/>
      <c r="J32" s="295"/>
      <c r="K32" s="296"/>
    </row>
    <row r="33" spans="2:13" ht="15" customHeight="1" x14ac:dyDescent="0.25">
      <c r="B33" s="39" t="s">
        <v>3</v>
      </c>
      <c r="C33" s="344" t="s">
        <v>4</v>
      </c>
      <c r="D33" s="297" t="s">
        <v>237</v>
      </c>
      <c r="E33" s="349" t="s">
        <v>26</v>
      </c>
      <c r="F33" s="241" t="s">
        <v>121</v>
      </c>
      <c r="G33" s="241" t="s">
        <v>122</v>
      </c>
      <c r="H33" s="241" t="s">
        <v>123</v>
      </c>
      <c r="I33" s="241" t="s">
        <v>263</v>
      </c>
      <c r="J33" s="241" t="s">
        <v>264</v>
      </c>
      <c r="K33" s="241" t="s">
        <v>128</v>
      </c>
    </row>
    <row r="34" spans="2:13" ht="15.75" thickBot="1" x14ac:dyDescent="0.3">
      <c r="B34" s="40" t="s">
        <v>27</v>
      </c>
      <c r="C34" s="311"/>
      <c r="D34" s="298"/>
      <c r="E34" s="350"/>
      <c r="F34" s="240"/>
      <c r="G34" s="240"/>
      <c r="H34" s="240"/>
      <c r="I34" s="240"/>
      <c r="J34" s="240"/>
      <c r="K34" s="240"/>
    </row>
    <row r="35" spans="2:13" s="3" customFormat="1" ht="12.75" x14ac:dyDescent="0.2">
      <c r="B35" s="23" t="s">
        <v>161</v>
      </c>
      <c r="C35" s="191">
        <v>146</v>
      </c>
      <c r="D35" s="242"/>
      <c r="E35" s="89"/>
      <c r="F35" s="80">
        <f>E35*12</f>
        <v>0</v>
      </c>
      <c r="G35" s="80">
        <f>(F35*$F$103)+F35</f>
        <v>0</v>
      </c>
      <c r="H35" s="80">
        <f>(G35*$G$103)+G35</f>
        <v>0</v>
      </c>
      <c r="I35" s="81">
        <f>(H35*$H$103)+H35</f>
        <v>0</v>
      </c>
      <c r="J35" s="81">
        <f>(I35*$I$103)+I35</f>
        <v>0</v>
      </c>
      <c r="K35" s="87">
        <f>F35+G35+H35+I35+J35</f>
        <v>0</v>
      </c>
    </row>
    <row r="36" spans="2:13" s="3" customFormat="1" ht="12.75" x14ac:dyDescent="0.2">
      <c r="B36" s="23" t="s">
        <v>30</v>
      </c>
      <c r="C36" s="191">
        <v>1194</v>
      </c>
      <c r="D36" s="243"/>
      <c r="E36" s="89"/>
      <c r="F36" s="80">
        <f t="shared" ref="F36:F41" si="8">E36*12</f>
        <v>0</v>
      </c>
      <c r="G36" s="80">
        <f t="shared" ref="G36:G41" si="9">(F36*$F$103)+F36</f>
        <v>0</v>
      </c>
      <c r="H36" s="80">
        <f t="shared" ref="H36:H41" si="10">(G36*$G$103)+G36</f>
        <v>0</v>
      </c>
      <c r="I36" s="81">
        <f t="shared" ref="I36:I41" si="11">(H36*$H$103)+H36</f>
        <v>0</v>
      </c>
      <c r="J36" s="81">
        <f t="shared" ref="J36:J41" si="12">(I36*$I$103)+I36</f>
        <v>0</v>
      </c>
      <c r="K36" s="87">
        <f t="shared" ref="K36:K41" si="13">F36+G36+H36+I36+J36</f>
        <v>0</v>
      </c>
    </row>
    <row r="37" spans="2:13" s="3" customFormat="1" ht="12.75" x14ac:dyDescent="0.2">
      <c r="B37" s="23" t="s">
        <v>31</v>
      </c>
      <c r="C37" s="191">
        <v>3063</v>
      </c>
      <c r="D37" s="243"/>
      <c r="E37" s="89"/>
      <c r="F37" s="80">
        <f t="shared" si="8"/>
        <v>0</v>
      </c>
      <c r="G37" s="80">
        <f t="shared" si="9"/>
        <v>0</v>
      </c>
      <c r="H37" s="80">
        <f t="shared" si="10"/>
        <v>0</v>
      </c>
      <c r="I37" s="81">
        <f t="shared" si="11"/>
        <v>0</v>
      </c>
      <c r="J37" s="81">
        <f t="shared" si="12"/>
        <v>0</v>
      </c>
      <c r="K37" s="87">
        <f t="shared" si="13"/>
        <v>0</v>
      </c>
    </row>
    <row r="38" spans="2:13" s="3" customFormat="1" ht="12.75" x14ac:dyDescent="0.2">
      <c r="B38" s="23" t="s">
        <v>32</v>
      </c>
      <c r="C38" s="191">
        <v>1390</v>
      </c>
      <c r="D38" s="243"/>
      <c r="E38" s="89"/>
      <c r="F38" s="80">
        <f t="shared" si="8"/>
        <v>0</v>
      </c>
      <c r="G38" s="80">
        <f t="shared" si="9"/>
        <v>0</v>
      </c>
      <c r="H38" s="80">
        <f t="shared" si="10"/>
        <v>0</v>
      </c>
      <c r="I38" s="81">
        <f t="shared" si="11"/>
        <v>0</v>
      </c>
      <c r="J38" s="81">
        <f t="shared" si="12"/>
        <v>0</v>
      </c>
      <c r="K38" s="87">
        <f t="shared" si="13"/>
        <v>0</v>
      </c>
    </row>
    <row r="39" spans="2:13" s="3" customFormat="1" ht="12.75" x14ac:dyDescent="0.2">
      <c r="B39" s="23" t="s">
        <v>33</v>
      </c>
      <c r="C39" s="191">
        <v>3130</v>
      </c>
      <c r="D39" s="243"/>
      <c r="E39" s="89"/>
      <c r="F39" s="80">
        <f t="shared" si="8"/>
        <v>0</v>
      </c>
      <c r="G39" s="80">
        <f t="shared" si="9"/>
        <v>0</v>
      </c>
      <c r="H39" s="80">
        <f t="shared" si="10"/>
        <v>0</v>
      </c>
      <c r="I39" s="81">
        <f t="shared" si="11"/>
        <v>0</v>
      </c>
      <c r="J39" s="81">
        <f t="shared" si="12"/>
        <v>0</v>
      </c>
      <c r="K39" s="87">
        <f t="shared" si="13"/>
        <v>0</v>
      </c>
    </row>
    <row r="40" spans="2:13" s="3" customFormat="1" ht="12.75" x14ac:dyDescent="0.2">
      <c r="B40" s="23" t="s">
        <v>34</v>
      </c>
      <c r="C40" s="191">
        <v>1922</v>
      </c>
      <c r="D40" s="243"/>
      <c r="E40" s="89"/>
      <c r="F40" s="80">
        <f t="shared" si="8"/>
        <v>0</v>
      </c>
      <c r="G40" s="80">
        <f t="shared" si="9"/>
        <v>0</v>
      </c>
      <c r="H40" s="80">
        <f t="shared" si="10"/>
        <v>0</v>
      </c>
      <c r="I40" s="81">
        <f t="shared" si="11"/>
        <v>0</v>
      </c>
      <c r="J40" s="81">
        <f t="shared" si="12"/>
        <v>0</v>
      </c>
      <c r="K40" s="87">
        <f t="shared" si="13"/>
        <v>0</v>
      </c>
    </row>
    <row r="41" spans="2:13" s="3" customFormat="1" ht="13.5" thickBot="1" x14ac:dyDescent="0.25">
      <c r="B41" s="29" t="s">
        <v>35</v>
      </c>
      <c r="C41" s="201">
        <v>259</v>
      </c>
      <c r="D41" s="243"/>
      <c r="E41" s="128"/>
      <c r="F41" s="80">
        <f t="shared" si="8"/>
        <v>0</v>
      </c>
      <c r="G41" s="80">
        <f t="shared" si="9"/>
        <v>0</v>
      </c>
      <c r="H41" s="80">
        <f t="shared" si="10"/>
        <v>0</v>
      </c>
      <c r="I41" s="81">
        <f t="shared" si="11"/>
        <v>0</v>
      </c>
      <c r="J41" s="81">
        <f t="shared" si="12"/>
        <v>0</v>
      </c>
      <c r="K41" s="87">
        <f t="shared" si="13"/>
        <v>0</v>
      </c>
    </row>
    <row r="42" spans="2:13" ht="15.75" thickBot="1" x14ac:dyDescent="0.3">
      <c r="B42" s="34" t="s">
        <v>10</v>
      </c>
      <c r="C42" s="35">
        <f t="shared" ref="C42" si="14">SUM(C35:C41)</f>
        <v>11104</v>
      </c>
      <c r="D42" s="244"/>
      <c r="E42" s="129">
        <f t="shared" ref="E42" si="15">SUM(E35:E41)</f>
        <v>0</v>
      </c>
      <c r="F42" s="109">
        <f t="shared" ref="F42:K42" si="16">SUM(F35:F41)</f>
        <v>0</v>
      </c>
      <c r="G42" s="109">
        <f t="shared" si="16"/>
        <v>0</v>
      </c>
      <c r="H42" s="109">
        <f t="shared" si="16"/>
        <v>0</v>
      </c>
      <c r="I42" s="109">
        <f t="shared" si="16"/>
        <v>0</v>
      </c>
      <c r="J42" s="109">
        <f t="shared" si="16"/>
        <v>0</v>
      </c>
      <c r="K42" s="108">
        <f t="shared" si="16"/>
        <v>0</v>
      </c>
    </row>
    <row r="43" spans="2:13" x14ac:dyDescent="0.25">
      <c r="J43" s="3"/>
      <c r="K43" s="3"/>
    </row>
    <row r="44" spans="2:13" ht="15.75" thickBot="1" x14ac:dyDescent="0.3">
      <c r="J44" s="3"/>
      <c r="K44" s="3"/>
    </row>
    <row r="45" spans="2:13" s="13" customFormat="1" ht="25.15" customHeight="1" thickBot="1" x14ac:dyDescent="0.35">
      <c r="B45" s="291" t="s">
        <v>214</v>
      </c>
      <c r="C45" s="292"/>
      <c r="D45" s="292"/>
      <c r="E45" s="292"/>
      <c r="F45" s="292"/>
      <c r="G45" s="292"/>
      <c r="H45" s="292"/>
      <c r="I45" s="292"/>
      <c r="J45" s="292"/>
      <c r="K45" s="293"/>
    </row>
    <row r="46" spans="2:13" s="13" customFormat="1" ht="26.45" customHeight="1" thickBot="1" x14ac:dyDescent="0.25">
      <c r="B46" s="112" t="s">
        <v>23</v>
      </c>
      <c r="C46" s="142" t="s">
        <v>24</v>
      </c>
      <c r="D46" s="143" t="s">
        <v>25</v>
      </c>
      <c r="E46" s="142" t="s">
        <v>130</v>
      </c>
      <c r="F46" s="144" t="s">
        <v>121</v>
      </c>
      <c r="G46" s="144" t="s">
        <v>122</v>
      </c>
      <c r="H46" s="144" t="s">
        <v>123</v>
      </c>
      <c r="I46" s="113" t="s">
        <v>263</v>
      </c>
      <c r="J46" s="113" t="s">
        <v>264</v>
      </c>
      <c r="K46" s="114" t="s">
        <v>128</v>
      </c>
    </row>
    <row r="47" spans="2:13" s="13" customFormat="1" ht="14.25" x14ac:dyDescent="0.2">
      <c r="B47" s="131" t="s">
        <v>28</v>
      </c>
      <c r="C47" s="202">
        <v>20</v>
      </c>
      <c r="D47" s="236"/>
      <c r="E47" s="132">
        <f>C47*D47</f>
        <v>0</v>
      </c>
      <c r="F47" s="79">
        <f>E47*12</f>
        <v>0</v>
      </c>
      <c r="G47" s="80">
        <f>(F47*$F$103)+F47</f>
        <v>0</v>
      </c>
      <c r="H47" s="80">
        <f>(G47*$G$103)+G47</f>
        <v>0</v>
      </c>
      <c r="I47" s="81">
        <f>(H47*$H$103)+H47</f>
        <v>0</v>
      </c>
      <c r="J47" s="81">
        <f>(I47*$I$103)+I47</f>
        <v>0</v>
      </c>
      <c r="K47" s="87">
        <f>F47+G47+H47+I47+J47</f>
        <v>0</v>
      </c>
    </row>
    <row r="48" spans="2:13" s="13" customFormat="1" thickBot="1" x14ac:dyDescent="0.25">
      <c r="B48" s="158" t="s">
        <v>35</v>
      </c>
      <c r="C48" s="203">
        <v>10</v>
      </c>
      <c r="D48" s="256"/>
      <c r="E48" s="132">
        <f>C48*D48</f>
        <v>0</v>
      </c>
      <c r="F48" s="79">
        <f>E48*12</f>
        <v>0</v>
      </c>
      <c r="G48" s="80">
        <f>(F48*$F$103)+F48</f>
        <v>0</v>
      </c>
      <c r="H48" s="80">
        <f>(G48*$G$103)+G48</f>
        <v>0</v>
      </c>
      <c r="I48" s="81">
        <f>(H48*$H$103)+H48</f>
        <v>0</v>
      </c>
      <c r="J48" s="81">
        <f>(I48*$I$103)+I48</f>
        <v>0</v>
      </c>
      <c r="K48" s="87">
        <f>F48+G48+H48+I48+J48</f>
        <v>0</v>
      </c>
      <c r="M48" s="16"/>
    </row>
    <row r="49" spans="2:11" s="13" customFormat="1" thickBot="1" x14ac:dyDescent="0.25">
      <c r="B49" s="43" t="s">
        <v>162</v>
      </c>
      <c r="C49" s="157">
        <f t="shared" ref="C49:I49" si="17">SUM(C47:C48)</f>
        <v>30</v>
      </c>
      <c r="D49" s="133">
        <f t="shared" si="17"/>
        <v>0</v>
      </c>
      <c r="E49" s="133">
        <f t="shared" si="17"/>
        <v>0</v>
      </c>
      <c r="F49" s="133">
        <f t="shared" si="17"/>
        <v>0</v>
      </c>
      <c r="G49" s="133">
        <f t="shared" si="17"/>
        <v>0</v>
      </c>
      <c r="H49" s="133">
        <f t="shared" si="17"/>
        <v>0</v>
      </c>
      <c r="I49" s="133">
        <f t="shared" si="17"/>
        <v>0</v>
      </c>
      <c r="J49" s="133">
        <f>SUM(J47:J48)</f>
        <v>0</v>
      </c>
      <c r="K49" s="134">
        <f>SUM(K47:K48)</f>
        <v>0</v>
      </c>
    </row>
    <row r="50" spans="2:11" s="13" customFormat="1" ht="14.25" x14ac:dyDescent="0.2">
      <c r="B50" s="75"/>
      <c r="C50" s="75"/>
      <c r="D50" s="75"/>
      <c r="E50" s="75"/>
      <c r="F50" s="130"/>
      <c r="G50" s="130"/>
      <c r="H50" s="130"/>
      <c r="J50" s="130"/>
      <c r="K50" s="130"/>
    </row>
    <row r="51" spans="2:11" s="13" customFormat="1" thickBot="1" x14ac:dyDescent="0.25">
      <c r="B51" s="75"/>
      <c r="C51" s="75"/>
      <c r="D51" s="75"/>
      <c r="E51" s="75"/>
      <c r="F51" s="130"/>
      <c r="G51" s="130"/>
      <c r="H51" s="130"/>
      <c r="J51" s="130"/>
      <c r="K51" s="130"/>
    </row>
    <row r="52" spans="2:11" s="13" customFormat="1" ht="25.15" customHeight="1" thickBot="1" x14ac:dyDescent="0.35">
      <c r="B52" s="291" t="s">
        <v>211</v>
      </c>
      <c r="C52" s="292"/>
      <c r="D52" s="292"/>
      <c r="E52" s="292"/>
      <c r="F52" s="292"/>
      <c r="G52" s="292"/>
      <c r="H52" s="292"/>
      <c r="I52" s="292"/>
      <c r="J52" s="292"/>
      <c r="K52" s="293"/>
    </row>
    <row r="53" spans="2:11" s="13" customFormat="1" ht="26.45" customHeight="1" thickBot="1" x14ac:dyDescent="0.25">
      <c r="B53" s="112" t="s">
        <v>23</v>
      </c>
      <c r="C53" s="142" t="s">
        <v>24</v>
      </c>
      <c r="D53" s="143" t="s">
        <v>25</v>
      </c>
      <c r="E53" s="142" t="s">
        <v>130</v>
      </c>
      <c r="F53" s="144" t="s">
        <v>121</v>
      </c>
      <c r="G53" s="144" t="s">
        <v>122</v>
      </c>
      <c r="H53" s="144" t="s">
        <v>123</v>
      </c>
      <c r="I53" s="113" t="s">
        <v>263</v>
      </c>
      <c r="J53" s="113" t="s">
        <v>264</v>
      </c>
      <c r="K53" s="114" t="s">
        <v>128</v>
      </c>
    </row>
    <row r="54" spans="2:11" s="13" customFormat="1" ht="14.25" x14ac:dyDescent="0.2">
      <c r="B54" s="131" t="s">
        <v>35</v>
      </c>
      <c r="C54" s="202">
        <v>12</v>
      </c>
      <c r="D54" s="236"/>
      <c r="E54" s="132">
        <f>C54*D54</f>
        <v>0</v>
      </c>
      <c r="F54" s="79">
        <f>E54*12</f>
        <v>0</v>
      </c>
      <c r="G54" s="80">
        <f>(F54*$F$103)+F54</f>
        <v>0</v>
      </c>
      <c r="H54" s="80">
        <f>(G54*$G$103)+G54</f>
        <v>0</v>
      </c>
      <c r="I54" s="81">
        <f>(H54*$H$103)+H54</f>
        <v>0</v>
      </c>
      <c r="J54" s="81">
        <f>(I54*$I$103)+I54</f>
        <v>0</v>
      </c>
      <c r="K54" s="87">
        <f>F54+G54+H54+I54+J54</f>
        <v>0</v>
      </c>
    </row>
    <row r="55" spans="2:11" s="13" customFormat="1" ht="14.25" x14ac:dyDescent="0.2">
      <c r="B55" s="131" t="s">
        <v>31</v>
      </c>
      <c r="C55" s="202">
        <v>2</v>
      </c>
      <c r="D55" s="236"/>
      <c r="E55" s="132">
        <f t="shared" ref="E55:E56" si="18">C55*D55</f>
        <v>0</v>
      </c>
      <c r="F55" s="79">
        <f t="shared" ref="F55:F56" si="19">E55*12</f>
        <v>0</v>
      </c>
      <c r="G55" s="80">
        <f t="shared" ref="G55:G56" si="20">(F55*$F$103)+F55</f>
        <v>0</v>
      </c>
      <c r="H55" s="80">
        <f t="shared" ref="H55:H56" si="21">(G55*$G$103)+G55</f>
        <v>0</v>
      </c>
      <c r="I55" s="81">
        <f t="shared" ref="I55:I56" si="22">(H55*$H$103)+H55</f>
        <v>0</v>
      </c>
      <c r="J55" s="81">
        <f t="shared" ref="J55:J56" si="23">(I55*$I$103)+I55</f>
        <v>0</v>
      </c>
      <c r="K55" s="87">
        <f t="shared" ref="K55:K56" si="24">F55+G55+H55+I55+J55</f>
        <v>0</v>
      </c>
    </row>
    <row r="56" spans="2:11" s="13" customFormat="1" thickBot="1" x14ac:dyDescent="0.25">
      <c r="B56" s="158" t="s">
        <v>29</v>
      </c>
      <c r="C56" s="203">
        <v>2</v>
      </c>
      <c r="D56" s="236"/>
      <c r="E56" s="132">
        <f t="shared" si="18"/>
        <v>0</v>
      </c>
      <c r="F56" s="79">
        <f t="shared" si="19"/>
        <v>0</v>
      </c>
      <c r="G56" s="80">
        <f t="shared" si="20"/>
        <v>0</v>
      </c>
      <c r="H56" s="80">
        <f t="shared" si="21"/>
        <v>0</v>
      </c>
      <c r="I56" s="81">
        <f t="shared" si="22"/>
        <v>0</v>
      </c>
      <c r="J56" s="81">
        <f t="shared" si="23"/>
        <v>0</v>
      </c>
      <c r="K56" s="87">
        <f t="shared" si="24"/>
        <v>0</v>
      </c>
    </row>
    <row r="57" spans="2:11" s="13" customFormat="1" thickBot="1" x14ac:dyDescent="0.25">
      <c r="B57" s="43" t="s">
        <v>162</v>
      </c>
      <c r="C57" s="157">
        <f t="shared" ref="C57:J57" si="25">SUM(C54:C56)</f>
        <v>16</v>
      </c>
      <c r="D57" s="133">
        <f t="shared" si="25"/>
        <v>0</v>
      </c>
      <c r="E57" s="133">
        <f t="shared" si="25"/>
        <v>0</v>
      </c>
      <c r="F57" s="133">
        <f t="shared" si="25"/>
        <v>0</v>
      </c>
      <c r="G57" s="133">
        <f t="shared" si="25"/>
        <v>0</v>
      </c>
      <c r="H57" s="133">
        <f t="shared" si="25"/>
        <v>0</v>
      </c>
      <c r="I57" s="133">
        <f t="shared" si="25"/>
        <v>0</v>
      </c>
      <c r="J57" s="133">
        <f t="shared" si="25"/>
        <v>0</v>
      </c>
      <c r="K57" s="134">
        <f>SUM(K54:K56)</f>
        <v>0</v>
      </c>
    </row>
    <row r="58" spans="2:11" s="3" customFormat="1" ht="12.75" x14ac:dyDescent="0.2"/>
    <row r="59" spans="2:11" s="3" customFormat="1" ht="13.5" thickBot="1" x14ac:dyDescent="0.25"/>
    <row r="60" spans="2:11" s="3" customFormat="1" ht="16.5" customHeight="1" thickBot="1" x14ac:dyDescent="0.25">
      <c r="B60" s="294" t="s">
        <v>212</v>
      </c>
      <c r="C60" s="295"/>
      <c r="D60" s="295"/>
      <c r="E60" s="295"/>
      <c r="F60" s="295"/>
      <c r="G60" s="295"/>
      <c r="H60" s="295"/>
      <c r="I60" s="295"/>
      <c r="J60" s="295"/>
      <c r="K60" s="296"/>
    </row>
    <row r="61" spans="2:11" s="3" customFormat="1" ht="12.75" customHeight="1" x14ac:dyDescent="0.2">
      <c r="B61" s="46" t="s">
        <v>3</v>
      </c>
      <c r="C61" s="344" t="s">
        <v>4</v>
      </c>
      <c r="D61" s="297" t="s">
        <v>237</v>
      </c>
      <c r="E61" s="349" t="s">
        <v>55</v>
      </c>
      <c r="F61" s="241" t="s">
        <v>121</v>
      </c>
      <c r="G61" s="241" t="s">
        <v>122</v>
      </c>
      <c r="H61" s="241" t="s">
        <v>123</v>
      </c>
      <c r="I61" s="241" t="s">
        <v>263</v>
      </c>
      <c r="J61" s="241" t="s">
        <v>264</v>
      </c>
      <c r="K61" s="241" t="s">
        <v>128</v>
      </c>
    </row>
    <row r="62" spans="2:11" s="3" customFormat="1" ht="13.5" thickBot="1" x14ac:dyDescent="0.25">
      <c r="B62" s="9" t="s">
        <v>56</v>
      </c>
      <c r="C62" s="311"/>
      <c r="D62" s="298"/>
      <c r="E62" s="350"/>
      <c r="F62" s="240"/>
      <c r="G62" s="240"/>
      <c r="H62" s="240"/>
      <c r="I62" s="240"/>
      <c r="J62" s="240"/>
      <c r="K62" s="240"/>
    </row>
    <row r="63" spans="2:11" x14ac:dyDescent="0.25">
      <c r="B63" s="77" t="s">
        <v>57</v>
      </c>
      <c r="C63" s="183">
        <v>2787</v>
      </c>
      <c r="D63" s="242"/>
      <c r="E63" s="137"/>
      <c r="F63" s="138">
        <f>E63*12</f>
        <v>0</v>
      </c>
      <c r="G63" s="138">
        <f>(F63*$F$103)+F63</f>
        <v>0</v>
      </c>
      <c r="H63" s="138">
        <f>(G63*$G$103)+G63</f>
        <v>0</v>
      </c>
      <c r="I63" s="81">
        <f>(H63*$H$103)+H63</f>
        <v>0</v>
      </c>
      <c r="J63" s="81">
        <f>(I63*$I$103)+I63</f>
        <v>0</v>
      </c>
      <c r="K63" s="87">
        <f>F63+G63+H63+I63+J63</f>
        <v>0</v>
      </c>
    </row>
    <row r="64" spans="2:11" x14ac:dyDescent="0.25">
      <c r="B64" s="77" t="s">
        <v>58</v>
      </c>
      <c r="C64" s="183">
        <v>1948</v>
      </c>
      <c r="D64" s="242"/>
      <c r="E64" s="137"/>
      <c r="F64" s="138">
        <f t="shared" ref="F64:F69" si="26">E64*12</f>
        <v>0</v>
      </c>
      <c r="G64" s="138">
        <f t="shared" ref="G64:G69" si="27">(F64*$F$103)+F64</f>
        <v>0</v>
      </c>
      <c r="H64" s="138">
        <f t="shared" ref="H64:H69" si="28">(G64*$G$103)+G64</f>
        <v>0</v>
      </c>
      <c r="I64" s="81">
        <f t="shared" ref="I64:I69" si="29">(H64*$H$103)+H64</f>
        <v>0</v>
      </c>
      <c r="J64" s="81">
        <f t="shared" ref="J64:J69" si="30">(I64*$I$103)+I64</f>
        <v>0</v>
      </c>
      <c r="K64" s="87">
        <f t="shared" ref="K64:K69" si="31">F64+G64+H64+I64+J64</f>
        <v>0</v>
      </c>
    </row>
    <row r="65" spans="2:13" x14ac:dyDescent="0.25">
      <c r="B65" s="77" t="s">
        <v>59</v>
      </c>
      <c r="C65" s="183">
        <v>3163</v>
      </c>
      <c r="D65" s="242"/>
      <c r="E65" s="137"/>
      <c r="F65" s="138">
        <f t="shared" si="26"/>
        <v>0</v>
      </c>
      <c r="G65" s="138">
        <f t="shared" si="27"/>
        <v>0</v>
      </c>
      <c r="H65" s="138">
        <f t="shared" si="28"/>
        <v>0</v>
      </c>
      <c r="I65" s="81">
        <f t="shared" si="29"/>
        <v>0</v>
      </c>
      <c r="J65" s="81">
        <f t="shared" si="30"/>
        <v>0</v>
      </c>
      <c r="K65" s="87">
        <f t="shared" si="31"/>
        <v>0</v>
      </c>
    </row>
    <row r="66" spans="2:13" x14ac:dyDescent="0.25">
      <c r="B66" s="77" t="s">
        <v>250</v>
      </c>
      <c r="C66" s="183">
        <v>1100</v>
      </c>
      <c r="D66" s="242"/>
      <c r="E66" s="137"/>
      <c r="F66" s="138">
        <f t="shared" si="26"/>
        <v>0</v>
      </c>
      <c r="G66" s="138">
        <f t="shared" si="27"/>
        <v>0</v>
      </c>
      <c r="H66" s="138">
        <f t="shared" si="28"/>
        <v>0</v>
      </c>
      <c r="I66" s="81">
        <f t="shared" si="29"/>
        <v>0</v>
      </c>
      <c r="J66" s="81">
        <f t="shared" si="30"/>
        <v>0</v>
      </c>
      <c r="K66" s="87">
        <f t="shared" si="31"/>
        <v>0</v>
      </c>
    </row>
    <row r="67" spans="2:13" x14ac:dyDescent="0.25">
      <c r="B67" s="77" t="s">
        <v>251</v>
      </c>
      <c r="C67" s="183">
        <v>1500</v>
      </c>
      <c r="D67" s="242"/>
      <c r="E67" s="137"/>
      <c r="F67" s="138">
        <f t="shared" si="26"/>
        <v>0</v>
      </c>
      <c r="G67" s="138">
        <f t="shared" si="27"/>
        <v>0</v>
      </c>
      <c r="H67" s="138">
        <f t="shared" si="28"/>
        <v>0</v>
      </c>
      <c r="I67" s="81">
        <f t="shared" si="29"/>
        <v>0</v>
      </c>
      <c r="J67" s="81">
        <f t="shared" si="30"/>
        <v>0</v>
      </c>
      <c r="K67" s="87">
        <f t="shared" si="31"/>
        <v>0</v>
      </c>
    </row>
    <row r="68" spans="2:13" x14ac:dyDescent="0.25">
      <c r="B68" s="77" t="s">
        <v>252</v>
      </c>
      <c r="C68" s="183">
        <v>320</v>
      </c>
      <c r="D68" s="242"/>
      <c r="E68" s="137"/>
      <c r="F68" s="138">
        <f t="shared" si="26"/>
        <v>0</v>
      </c>
      <c r="G68" s="138">
        <f t="shared" si="27"/>
        <v>0</v>
      </c>
      <c r="H68" s="138">
        <f t="shared" si="28"/>
        <v>0</v>
      </c>
      <c r="I68" s="81">
        <f t="shared" si="29"/>
        <v>0</v>
      </c>
      <c r="J68" s="81">
        <f t="shared" si="30"/>
        <v>0</v>
      </c>
      <c r="K68" s="87">
        <f t="shared" si="31"/>
        <v>0</v>
      </c>
    </row>
    <row r="69" spans="2:13" ht="15.75" thickBot="1" x14ac:dyDescent="0.3">
      <c r="B69" s="77" t="s">
        <v>253</v>
      </c>
      <c r="C69" s="183">
        <v>112</v>
      </c>
      <c r="D69" s="242"/>
      <c r="E69" s="137"/>
      <c r="F69" s="138">
        <f t="shared" si="26"/>
        <v>0</v>
      </c>
      <c r="G69" s="138">
        <f t="shared" si="27"/>
        <v>0</v>
      </c>
      <c r="H69" s="138">
        <f t="shared" si="28"/>
        <v>0</v>
      </c>
      <c r="I69" s="81">
        <f t="shared" si="29"/>
        <v>0</v>
      </c>
      <c r="J69" s="81">
        <f t="shared" si="30"/>
        <v>0</v>
      </c>
      <c r="K69" s="87">
        <f t="shared" si="31"/>
        <v>0</v>
      </c>
    </row>
    <row r="70" spans="2:13" s="250" customFormat="1" ht="15.75" thickBot="1" x14ac:dyDescent="0.3">
      <c r="B70" s="246" t="s">
        <v>10</v>
      </c>
      <c r="C70" s="259">
        <f>SUM(C63:C69)</f>
        <v>10930</v>
      </c>
      <c r="D70" s="248"/>
      <c r="E70" s="260">
        <f t="shared" ref="E70:J70" si="32">SUM(E63:E69)</f>
        <v>0</v>
      </c>
      <c r="F70" s="260">
        <f t="shared" si="32"/>
        <v>0</v>
      </c>
      <c r="G70" s="260">
        <f t="shared" si="32"/>
        <v>0</v>
      </c>
      <c r="H70" s="260">
        <f t="shared" si="32"/>
        <v>0</v>
      </c>
      <c r="I70" s="260">
        <f t="shared" si="32"/>
        <v>0</v>
      </c>
      <c r="J70" s="260">
        <f t="shared" si="32"/>
        <v>0</v>
      </c>
      <c r="K70" s="261">
        <f>SUM(K63:K69)</f>
        <v>0</v>
      </c>
    </row>
    <row r="71" spans="2:13" s="3" customFormat="1" x14ac:dyDescent="0.25">
      <c r="B71" s="75"/>
      <c r="C71" s="75"/>
      <c r="D71" s="149"/>
      <c r="E71" s="149"/>
      <c r="F71" s="149"/>
      <c r="G71" s="149"/>
      <c r="H71" s="149"/>
      <c r="J71"/>
      <c r="K71"/>
    </row>
    <row r="72" spans="2:13" s="3" customFormat="1" ht="15.75" thickBot="1" x14ac:dyDescent="0.3">
      <c r="B72" s="75"/>
      <c r="C72" s="75"/>
      <c r="D72" s="149"/>
      <c r="E72" s="149"/>
      <c r="F72" s="149"/>
      <c r="G72" s="149"/>
      <c r="H72" s="149"/>
      <c r="J72"/>
      <c r="K72"/>
    </row>
    <row r="73" spans="2:13" s="13" customFormat="1" ht="19.5" thickBot="1" x14ac:dyDescent="0.35">
      <c r="B73" s="291" t="s">
        <v>215</v>
      </c>
      <c r="C73" s="292"/>
      <c r="D73" s="292"/>
      <c r="E73" s="292"/>
      <c r="F73" s="292"/>
      <c r="G73" s="292"/>
      <c r="H73" s="292"/>
      <c r="I73" s="292"/>
      <c r="J73" s="292"/>
      <c r="K73" s="293"/>
    </row>
    <row r="74" spans="2:13" s="13" customFormat="1" ht="26.45" customHeight="1" thickBot="1" x14ac:dyDescent="0.25">
      <c r="B74" s="112" t="s">
        <v>23</v>
      </c>
      <c r="C74" s="142" t="s">
        <v>24</v>
      </c>
      <c r="D74" s="143" t="s">
        <v>25</v>
      </c>
      <c r="E74" s="142" t="s">
        <v>130</v>
      </c>
      <c r="F74" s="144" t="s">
        <v>121</v>
      </c>
      <c r="G74" s="144" t="s">
        <v>122</v>
      </c>
      <c r="H74" s="144" t="s">
        <v>123</v>
      </c>
      <c r="I74" s="113" t="s">
        <v>263</v>
      </c>
      <c r="J74" s="113" t="s">
        <v>264</v>
      </c>
      <c r="K74" s="114" t="s">
        <v>128</v>
      </c>
    </row>
    <row r="75" spans="2:13" s="13" customFormat="1" ht="14.25" x14ac:dyDescent="0.2">
      <c r="B75" s="131" t="s">
        <v>57</v>
      </c>
      <c r="C75" s="192">
        <v>5</v>
      </c>
      <c r="D75" s="236"/>
      <c r="E75" s="132">
        <f>C75*D75</f>
        <v>0</v>
      </c>
      <c r="F75" s="79">
        <f>E75*12</f>
        <v>0</v>
      </c>
      <c r="G75" s="80">
        <f>(F75*$F$103)+F75</f>
        <v>0</v>
      </c>
      <c r="H75" s="80">
        <f>(G75*$G$103)+G75</f>
        <v>0</v>
      </c>
      <c r="I75" s="81">
        <f>(H75*$H$103)+H75</f>
        <v>0</v>
      </c>
      <c r="J75" s="81">
        <f>(I75*$I$103)+I75</f>
        <v>0</v>
      </c>
      <c r="K75" s="87">
        <f>F75+G75+H75+I75+J75</f>
        <v>0</v>
      </c>
      <c r="M75" s="16"/>
    </row>
    <row r="76" spans="2:13" s="13" customFormat="1" ht="14.25" x14ac:dyDescent="0.2">
      <c r="B76" s="131" t="s">
        <v>58</v>
      </c>
      <c r="C76" s="192">
        <v>10</v>
      </c>
      <c r="D76" s="236"/>
      <c r="E76" s="132">
        <f t="shared" ref="E76:E77" si="33">C76*D76</f>
        <v>0</v>
      </c>
      <c r="F76" s="79">
        <f t="shared" ref="F76:F77" si="34">E76*12</f>
        <v>0</v>
      </c>
      <c r="G76" s="80">
        <f t="shared" ref="G76:G77" si="35">(F76*$F$103)+F76</f>
        <v>0</v>
      </c>
      <c r="H76" s="80">
        <f t="shared" ref="H76:H77" si="36">(G76*$G$103)+G76</f>
        <v>0</v>
      </c>
      <c r="I76" s="81">
        <f t="shared" ref="I76:I77" si="37">(H76*$H$103)+H76</f>
        <v>0</v>
      </c>
      <c r="J76" s="81">
        <f t="shared" ref="J76:J77" si="38">(I76*$I$103)+I76</f>
        <v>0</v>
      </c>
      <c r="K76" s="87">
        <f t="shared" ref="K76:K77" si="39">F76+G76+H76+I76+J76</f>
        <v>0</v>
      </c>
      <c r="M76" s="16"/>
    </row>
    <row r="77" spans="2:13" s="13" customFormat="1" thickBot="1" x14ac:dyDescent="0.25">
      <c r="B77" s="77" t="s">
        <v>59</v>
      </c>
      <c r="C77" s="202">
        <v>18</v>
      </c>
      <c r="D77" s="83"/>
      <c r="E77" s="132">
        <f t="shared" si="33"/>
        <v>0</v>
      </c>
      <c r="F77" s="79">
        <f t="shared" si="34"/>
        <v>0</v>
      </c>
      <c r="G77" s="80">
        <f t="shared" si="35"/>
        <v>0</v>
      </c>
      <c r="H77" s="80">
        <f t="shared" si="36"/>
        <v>0</v>
      </c>
      <c r="I77" s="81">
        <f t="shared" si="37"/>
        <v>0</v>
      </c>
      <c r="J77" s="81">
        <f t="shared" si="38"/>
        <v>0</v>
      </c>
      <c r="K77" s="87">
        <f t="shared" si="39"/>
        <v>0</v>
      </c>
    </row>
    <row r="78" spans="2:13" s="13" customFormat="1" thickBot="1" x14ac:dyDescent="0.25">
      <c r="B78" s="43" t="s">
        <v>162</v>
      </c>
      <c r="C78" s="157">
        <f t="shared" ref="C78:D78" si="40">SUM(C75:C77)</f>
        <v>33</v>
      </c>
      <c r="D78" s="109">
        <f t="shared" si="40"/>
        <v>0</v>
      </c>
      <c r="E78" s="133">
        <f t="shared" ref="E78:K78" si="41">SUM(E75:E77)</f>
        <v>0</v>
      </c>
      <c r="F78" s="133">
        <f t="shared" si="41"/>
        <v>0</v>
      </c>
      <c r="G78" s="133">
        <f t="shared" si="41"/>
        <v>0</v>
      </c>
      <c r="H78" s="133">
        <f t="shared" si="41"/>
        <v>0</v>
      </c>
      <c r="I78" s="133">
        <f t="shared" si="41"/>
        <v>0</v>
      </c>
      <c r="J78" s="133">
        <f t="shared" si="41"/>
        <v>0</v>
      </c>
      <c r="K78" s="134">
        <f t="shared" si="41"/>
        <v>0</v>
      </c>
    </row>
    <row r="79" spans="2:13" s="13" customFormat="1" ht="14.25" x14ac:dyDescent="0.2">
      <c r="B79" s="75"/>
      <c r="C79" s="164"/>
      <c r="D79" s="149"/>
      <c r="E79" s="165"/>
      <c r="F79" s="165"/>
      <c r="G79" s="165"/>
      <c r="H79" s="165"/>
      <c r="K79" s="165"/>
    </row>
    <row r="80" spans="2:13" s="3" customFormat="1" ht="15.75" customHeight="1" thickBot="1" x14ac:dyDescent="0.3">
      <c r="B80" s="75"/>
      <c r="C80" s="75"/>
      <c r="D80" s="75"/>
      <c r="E80" s="75"/>
      <c r="F80" s="75"/>
      <c r="G80" s="75"/>
      <c r="H80" s="139"/>
      <c r="J80"/>
      <c r="K80"/>
    </row>
    <row r="81" spans="2:11" ht="21.75" customHeight="1" thickBot="1" x14ac:dyDescent="0.3">
      <c r="B81" s="341" t="s">
        <v>134</v>
      </c>
      <c r="C81" s="342"/>
      <c r="D81" s="342"/>
      <c r="E81" s="342"/>
      <c r="F81" s="342"/>
      <c r="G81" s="342"/>
      <c r="H81" s="342"/>
      <c r="I81" s="342"/>
      <c r="J81" s="342"/>
      <c r="K81" s="343"/>
    </row>
    <row r="82" spans="2:11" ht="25.5" customHeight="1" x14ac:dyDescent="0.25">
      <c r="B82" s="314" t="s">
        <v>3</v>
      </c>
      <c r="C82" s="313" t="s">
        <v>131</v>
      </c>
      <c r="D82" s="297" t="s">
        <v>25</v>
      </c>
      <c r="E82" s="316" t="s">
        <v>130</v>
      </c>
      <c r="F82" s="306" t="s">
        <v>121</v>
      </c>
      <c r="G82" s="306" t="s">
        <v>122</v>
      </c>
      <c r="H82" s="306" t="s">
        <v>123</v>
      </c>
      <c r="I82" s="241" t="s">
        <v>263</v>
      </c>
      <c r="J82" s="241" t="s">
        <v>264</v>
      </c>
      <c r="K82" s="241" t="s">
        <v>128</v>
      </c>
    </row>
    <row r="83" spans="2:11" ht="15.75" thickBot="1" x14ac:dyDescent="0.3">
      <c r="B83" s="315"/>
      <c r="C83" s="302"/>
      <c r="D83" s="298"/>
      <c r="E83" s="317"/>
      <c r="F83" s="307"/>
      <c r="G83" s="307"/>
      <c r="H83" s="307"/>
      <c r="I83" s="240"/>
      <c r="J83" s="240"/>
      <c r="K83" s="240"/>
    </row>
    <row r="84" spans="2:11" s="3" customFormat="1" ht="15.75" customHeight="1" x14ac:dyDescent="0.2">
      <c r="B84" s="31" t="s">
        <v>28</v>
      </c>
      <c r="C84" s="207">
        <v>80</v>
      </c>
      <c r="D84" s="236"/>
      <c r="E84" s="93">
        <f>C84*D84</f>
        <v>0</v>
      </c>
      <c r="F84" s="79">
        <f>E84*12</f>
        <v>0</v>
      </c>
      <c r="G84" s="80">
        <f>(F84*$F$103)+F84</f>
        <v>0</v>
      </c>
      <c r="H84" s="80">
        <f>(G84*$G$103)+G84</f>
        <v>0</v>
      </c>
      <c r="I84" s="81">
        <f>(H84*$H$103)+H84</f>
        <v>0</v>
      </c>
      <c r="J84" s="81">
        <f>(I84*$I$103)+I84</f>
        <v>0</v>
      </c>
      <c r="K84" s="87">
        <f>F84+G84+H84+I84+J84</f>
        <v>0</v>
      </c>
    </row>
    <row r="85" spans="2:11" s="3" customFormat="1" ht="15.75" customHeight="1" x14ac:dyDescent="0.2">
      <c r="B85" s="23" t="s">
        <v>159</v>
      </c>
      <c r="C85" s="208">
        <v>8</v>
      </c>
      <c r="D85" s="237"/>
      <c r="E85" s="93">
        <f t="shared" ref="E85:E95" si="42">C85*D85</f>
        <v>0</v>
      </c>
      <c r="F85" s="79">
        <f t="shared" ref="F85:F95" si="43">E85*12</f>
        <v>0</v>
      </c>
      <c r="G85" s="80">
        <f t="shared" ref="G85:G95" si="44">(F85*$F$103)+F85</f>
        <v>0</v>
      </c>
      <c r="H85" s="80">
        <f t="shared" ref="H85:H95" si="45">(G85*$G$103)+G85</f>
        <v>0</v>
      </c>
      <c r="I85" s="81">
        <f t="shared" ref="I85:I95" si="46">(H85*$H$103)+H85</f>
        <v>0</v>
      </c>
      <c r="J85" s="81">
        <f t="shared" ref="J85:J95" si="47">(I85*$I$103)+I85</f>
        <v>0</v>
      </c>
      <c r="K85" s="87">
        <f t="shared" ref="K85:K95" si="48">F85+G85+H85+I85+J85</f>
        <v>0</v>
      </c>
    </row>
    <row r="86" spans="2:11" s="3" customFormat="1" ht="15.75" customHeight="1" x14ac:dyDescent="0.2">
      <c r="B86" s="29" t="s">
        <v>29</v>
      </c>
      <c r="C86" s="210">
        <v>40</v>
      </c>
      <c r="D86" s="237"/>
      <c r="E86" s="93">
        <f t="shared" si="42"/>
        <v>0</v>
      </c>
      <c r="F86" s="79">
        <f t="shared" si="43"/>
        <v>0</v>
      </c>
      <c r="G86" s="80">
        <f t="shared" si="44"/>
        <v>0</v>
      </c>
      <c r="H86" s="80">
        <f t="shared" si="45"/>
        <v>0</v>
      </c>
      <c r="I86" s="81">
        <f t="shared" si="46"/>
        <v>0</v>
      </c>
      <c r="J86" s="81">
        <f t="shared" si="47"/>
        <v>0</v>
      </c>
      <c r="K86" s="87">
        <f t="shared" si="48"/>
        <v>0</v>
      </c>
    </row>
    <row r="87" spans="2:11" s="3" customFormat="1" ht="15.75" customHeight="1" x14ac:dyDescent="0.2">
      <c r="B87" s="23" t="s">
        <v>160</v>
      </c>
      <c r="C87" s="228">
        <v>12</v>
      </c>
      <c r="D87" s="237"/>
      <c r="E87" s="93">
        <f t="shared" si="42"/>
        <v>0</v>
      </c>
      <c r="F87" s="79">
        <f t="shared" si="43"/>
        <v>0</v>
      </c>
      <c r="G87" s="80">
        <f t="shared" si="44"/>
        <v>0</v>
      </c>
      <c r="H87" s="80">
        <f t="shared" si="45"/>
        <v>0</v>
      </c>
      <c r="I87" s="81">
        <f t="shared" si="46"/>
        <v>0</v>
      </c>
      <c r="J87" s="81">
        <f t="shared" si="47"/>
        <v>0</v>
      </c>
      <c r="K87" s="87">
        <f t="shared" si="48"/>
        <v>0</v>
      </c>
    </row>
    <row r="88" spans="2:11" s="3" customFormat="1" ht="15.75" customHeight="1" x14ac:dyDescent="0.2">
      <c r="B88" s="23" t="s">
        <v>161</v>
      </c>
      <c r="C88" s="208">
        <v>6</v>
      </c>
      <c r="D88" s="238"/>
      <c r="E88" s="93">
        <f t="shared" si="42"/>
        <v>0</v>
      </c>
      <c r="F88" s="79">
        <f t="shared" si="43"/>
        <v>0</v>
      </c>
      <c r="G88" s="80">
        <f t="shared" si="44"/>
        <v>0</v>
      </c>
      <c r="H88" s="80">
        <f t="shared" si="45"/>
        <v>0</v>
      </c>
      <c r="I88" s="81">
        <f t="shared" si="46"/>
        <v>0</v>
      </c>
      <c r="J88" s="81">
        <f t="shared" si="47"/>
        <v>0</v>
      </c>
      <c r="K88" s="87">
        <f t="shared" si="48"/>
        <v>0</v>
      </c>
    </row>
    <row r="89" spans="2:11" s="3" customFormat="1" ht="15.75" customHeight="1" x14ac:dyDescent="0.2">
      <c r="B89" s="23" t="s">
        <v>30</v>
      </c>
      <c r="C89" s="208">
        <v>6</v>
      </c>
      <c r="D89" s="238"/>
      <c r="E89" s="93">
        <f t="shared" si="42"/>
        <v>0</v>
      </c>
      <c r="F89" s="79">
        <f t="shared" si="43"/>
        <v>0</v>
      </c>
      <c r="G89" s="80">
        <f t="shared" si="44"/>
        <v>0</v>
      </c>
      <c r="H89" s="80">
        <f t="shared" si="45"/>
        <v>0</v>
      </c>
      <c r="I89" s="81">
        <f t="shared" si="46"/>
        <v>0</v>
      </c>
      <c r="J89" s="81">
        <f t="shared" si="47"/>
        <v>0</v>
      </c>
      <c r="K89" s="87">
        <f t="shared" si="48"/>
        <v>0</v>
      </c>
    </row>
    <row r="90" spans="2:11" s="3" customFormat="1" ht="15.75" customHeight="1" x14ac:dyDescent="0.2">
      <c r="B90" s="23" t="s">
        <v>58</v>
      </c>
      <c r="C90" s="208">
        <v>6</v>
      </c>
      <c r="D90" s="238"/>
      <c r="E90" s="93">
        <f t="shared" si="42"/>
        <v>0</v>
      </c>
      <c r="F90" s="79">
        <f t="shared" si="43"/>
        <v>0</v>
      </c>
      <c r="G90" s="80">
        <f t="shared" si="44"/>
        <v>0</v>
      </c>
      <c r="H90" s="80">
        <f t="shared" si="45"/>
        <v>0</v>
      </c>
      <c r="I90" s="81">
        <f t="shared" si="46"/>
        <v>0</v>
      </c>
      <c r="J90" s="81">
        <f t="shared" si="47"/>
        <v>0</v>
      </c>
      <c r="K90" s="87">
        <f t="shared" si="48"/>
        <v>0</v>
      </c>
    </row>
    <row r="91" spans="2:11" s="3" customFormat="1" ht="15.75" customHeight="1" x14ac:dyDescent="0.2">
      <c r="B91" s="23" t="s">
        <v>31</v>
      </c>
      <c r="C91" s="208">
        <v>18</v>
      </c>
      <c r="D91" s="238"/>
      <c r="E91" s="93">
        <f t="shared" si="42"/>
        <v>0</v>
      </c>
      <c r="F91" s="79">
        <f t="shared" si="43"/>
        <v>0</v>
      </c>
      <c r="G91" s="80">
        <f t="shared" si="44"/>
        <v>0</v>
      </c>
      <c r="H91" s="80">
        <f t="shared" si="45"/>
        <v>0</v>
      </c>
      <c r="I91" s="81">
        <f t="shared" si="46"/>
        <v>0</v>
      </c>
      <c r="J91" s="81">
        <f t="shared" si="47"/>
        <v>0</v>
      </c>
      <c r="K91" s="87">
        <f t="shared" si="48"/>
        <v>0</v>
      </c>
    </row>
    <row r="92" spans="2:11" s="3" customFormat="1" ht="15.75" customHeight="1" x14ac:dyDescent="0.2">
      <c r="B92" s="23" t="s">
        <v>32</v>
      </c>
      <c r="C92" s="208">
        <v>10</v>
      </c>
      <c r="D92" s="238"/>
      <c r="E92" s="93">
        <f t="shared" si="42"/>
        <v>0</v>
      </c>
      <c r="F92" s="79">
        <f t="shared" si="43"/>
        <v>0</v>
      </c>
      <c r="G92" s="80">
        <f t="shared" si="44"/>
        <v>0</v>
      </c>
      <c r="H92" s="80">
        <f t="shared" si="45"/>
        <v>0</v>
      </c>
      <c r="I92" s="81">
        <f t="shared" si="46"/>
        <v>0</v>
      </c>
      <c r="J92" s="81">
        <f t="shared" si="47"/>
        <v>0</v>
      </c>
      <c r="K92" s="87">
        <f t="shared" si="48"/>
        <v>0</v>
      </c>
    </row>
    <row r="93" spans="2:11" s="3" customFormat="1" ht="15.75" customHeight="1" x14ac:dyDescent="0.2">
      <c r="B93" s="23" t="s">
        <v>33</v>
      </c>
      <c r="C93" s="208">
        <v>10</v>
      </c>
      <c r="D93" s="238"/>
      <c r="E93" s="93">
        <f t="shared" si="42"/>
        <v>0</v>
      </c>
      <c r="F93" s="79">
        <f t="shared" si="43"/>
        <v>0</v>
      </c>
      <c r="G93" s="80">
        <f t="shared" si="44"/>
        <v>0</v>
      </c>
      <c r="H93" s="80">
        <f t="shared" si="45"/>
        <v>0</v>
      </c>
      <c r="I93" s="81">
        <f t="shared" si="46"/>
        <v>0</v>
      </c>
      <c r="J93" s="81">
        <f t="shared" si="47"/>
        <v>0</v>
      </c>
      <c r="K93" s="87">
        <f t="shared" si="48"/>
        <v>0</v>
      </c>
    </row>
    <row r="94" spans="2:11" s="3" customFormat="1" ht="15.75" customHeight="1" x14ac:dyDescent="0.2">
      <c r="B94" s="23" t="s">
        <v>34</v>
      </c>
      <c r="C94" s="208">
        <v>9</v>
      </c>
      <c r="D94" s="238"/>
      <c r="E94" s="93">
        <f t="shared" si="42"/>
        <v>0</v>
      </c>
      <c r="F94" s="79">
        <f t="shared" si="43"/>
        <v>0</v>
      </c>
      <c r="G94" s="80">
        <f t="shared" si="44"/>
        <v>0</v>
      </c>
      <c r="H94" s="80">
        <f t="shared" si="45"/>
        <v>0</v>
      </c>
      <c r="I94" s="81">
        <f t="shared" si="46"/>
        <v>0</v>
      </c>
      <c r="J94" s="81">
        <f t="shared" si="47"/>
        <v>0</v>
      </c>
      <c r="K94" s="87">
        <f t="shared" si="48"/>
        <v>0</v>
      </c>
    </row>
    <row r="95" spans="2:11" s="3" customFormat="1" ht="15.75" customHeight="1" thickBot="1" x14ac:dyDescent="0.25">
      <c r="B95" s="29" t="s">
        <v>35</v>
      </c>
      <c r="C95" s="210">
        <v>10</v>
      </c>
      <c r="D95" s="238"/>
      <c r="E95" s="93">
        <f t="shared" si="42"/>
        <v>0</v>
      </c>
      <c r="F95" s="79">
        <f t="shared" si="43"/>
        <v>0</v>
      </c>
      <c r="G95" s="80">
        <f t="shared" si="44"/>
        <v>0</v>
      </c>
      <c r="H95" s="80">
        <f t="shared" si="45"/>
        <v>0</v>
      </c>
      <c r="I95" s="81">
        <f t="shared" si="46"/>
        <v>0</v>
      </c>
      <c r="J95" s="81">
        <f t="shared" si="47"/>
        <v>0</v>
      </c>
      <c r="K95" s="87">
        <f t="shared" si="48"/>
        <v>0</v>
      </c>
    </row>
    <row r="96" spans="2:11" s="3" customFormat="1" ht="15.75" customHeight="1" thickBot="1" x14ac:dyDescent="0.25">
      <c r="B96" s="43" t="s">
        <v>10</v>
      </c>
      <c r="C96" s="174">
        <f t="shared" ref="C96:D96" si="49">SUM(C84:C95)</f>
        <v>215</v>
      </c>
      <c r="D96" s="116">
        <f t="shared" si="49"/>
        <v>0</v>
      </c>
      <c r="E96" s="116">
        <f t="shared" ref="E96:H96" si="50">SUM(E84:E95)</f>
        <v>0</v>
      </c>
      <c r="F96" s="116">
        <f t="shared" si="50"/>
        <v>0</v>
      </c>
      <c r="G96" s="116">
        <f t="shared" si="50"/>
        <v>0</v>
      </c>
      <c r="H96" s="116">
        <f t="shared" si="50"/>
        <v>0</v>
      </c>
      <c r="I96" s="116">
        <f>SUM(I84:I95)</f>
        <v>0</v>
      </c>
      <c r="J96" s="116">
        <f>SUM(J84:J95)</f>
        <v>0</v>
      </c>
      <c r="K96" s="116">
        <f>SUM(K84:K95)</f>
        <v>0</v>
      </c>
    </row>
    <row r="97" spans="2:13" s="3" customFormat="1" ht="15.75" customHeight="1" x14ac:dyDescent="0.25">
      <c r="B97" s="75"/>
      <c r="C97" s="75"/>
      <c r="D97" s="75"/>
      <c r="E97" s="75"/>
      <c r="F97" s="75"/>
      <c r="G97" s="75"/>
      <c r="H97" s="139"/>
      <c r="J97"/>
      <c r="K97"/>
    </row>
    <row r="98" spans="2:13" s="3" customFormat="1" ht="15.75" customHeight="1" thickBot="1" x14ac:dyDescent="0.3">
      <c r="B98" s="75"/>
      <c r="C98" s="75"/>
      <c r="D98" s="75"/>
      <c r="E98" s="75"/>
      <c r="F98" s="75"/>
      <c r="G98" s="75"/>
      <c r="H98" s="139"/>
      <c r="J98"/>
      <c r="K98"/>
    </row>
    <row r="99" spans="2:13" s="3" customFormat="1" ht="15.75" customHeight="1" thickBot="1" x14ac:dyDescent="0.3">
      <c r="B99" s="333" t="s">
        <v>163</v>
      </c>
      <c r="C99" s="334"/>
      <c r="D99" s="334"/>
      <c r="E99" s="334"/>
      <c r="F99" s="334"/>
      <c r="G99" s="334"/>
      <c r="H99" s="96">
        <f>K29+K42+K49+K57+K70+K78+K96</f>
        <v>0</v>
      </c>
      <c r="J99"/>
      <c r="K99"/>
    </row>
    <row r="100" spans="2:13" s="3" customFormat="1" ht="15.75" customHeight="1" x14ac:dyDescent="0.25">
      <c r="B100" s="75"/>
      <c r="C100" s="75"/>
      <c r="D100" s="75"/>
      <c r="E100" s="75"/>
      <c r="F100" s="75"/>
      <c r="G100" s="75"/>
      <c r="H100" s="139"/>
      <c r="J100"/>
      <c r="K100"/>
    </row>
    <row r="101" spans="2:13" s="3" customFormat="1" ht="15.75" thickBot="1" x14ac:dyDescent="0.3">
      <c r="I101"/>
      <c r="J101"/>
      <c r="K101"/>
    </row>
    <row r="102" spans="2:13" s="3" customFormat="1" ht="15.75" x14ac:dyDescent="0.25">
      <c r="B102" s="24" t="s">
        <v>19</v>
      </c>
      <c r="C102" s="25"/>
      <c r="D102" s="25"/>
      <c r="E102" s="26"/>
      <c r="F102" s="27" t="s">
        <v>20</v>
      </c>
      <c r="G102" s="28" t="s">
        <v>21</v>
      </c>
      <c r="H102" s="28" t="s">
        <v>265</v>
      </c>
      <c r="I102" s="28" t="s">
        <v>266</v>
      </c>
      <c r="J102"/>
      <c r="K102"/>
    </row>
    <row r="103" spans="2:13" s="3" customFormat="1" ht="15.75" thickBot="1" x14ac:dyDescent="0.3">
      <c r="B103" s="41" t="s">
        <v>22</v>
      </c>
      <c r="C103" s="47"/>
      <c r="D103" s="47"/>
      <c r="E103" s="48"/>
      <c r="F103" s="36"/>
      <c r="G103" s="37"/>
      <c r="H103" s="37"/>
      <c r="I103" s="37"/>
      <c r="J103" s="285"/>
      <c r="K103"/>
    </row>
    <row r="104" spans="2:13" s="3" customFormat="1" x14ac:dyDescent="0.25">
      <c r="B104"/>
      <c r="C104"/>
      <c r="D104"/>
      <c r="E104"/>
      <c r="F104"/>
      <c r="G104"/>
      <c r="H104"/>
      <c r="I104"/>
      <c r="J104"/>
      <c r="K104"/>
    </row>
    <row r="105" spans="2:13" ht="15.75" thickBot="1" x14ac:dyDescent="0.3"/>
    <row r="106" spans="2:13" s="13" customFormat="1" ht="19.5" thickBot="1" x14ac:dyDescent="0.35">
      <c r="B106" s="291" t="s">
        <v>135</v>
      </c>
      <c r="C106" s="292"/>
      <c r="D106" s="293"/>
      <c r="E106"/>
      <c r="F106"/>
      <c r="G106"/>
      <c r="H106"/>
    </row>
    <row r="107" spans="2:13" s="13" customFormat="1" x14ac:dyDescent="0.25">
      <c r="B107" s="99" t="s">
        <v>23</v>
      </c>
      <c r="C107" s="10" t="s">
        <v>24</v>
      </c>
      <c r="D107" s="100" t="s">
        <v>25</v>
      </c>
      <c r="E107"/>
      <c r="F107"/>
      <c r="G107"/>
      <c r="H107"/>
      <c r="I107"/>
      <c r="J107"/>
      <c r="K107"/>
    </row>
    <row r="108" spans="2:13" s="13" customFormat="1" x14ac:dyDescent="0.25">
      <c r="B108" s="233" t="s">
        <v>233</v>
      </c>
      <c r="C108" s="8">
        <v>1</v>
      </c>
      <c r="D108" s="121"/>
      <c r="E108"/>
      <c r="F108"/>
      <c r="G108"/>
      <c r="H108"/>
      <c r="I108"/>
      <c r="J108"/>
      <c r="K108"/>
      <c r="M108" s="16"/>
    </row>
    <row r="109" spans="2:13" s="13" customFormat="1" x14ac:dyDescent="0.25">
      <c r="B109" s="233" t="s">
        <v>232</v>
      </c>
      <c r="C109" s="8">
        <v>1</v>
      </c>
      <c r="D109" s="121"/>
      <c r="E109"/>
      <c r="F109"/>
      <c r="G109"/>
      <c r="H109"/>
      <c r="I109"/>
      <c r="J109"/>
      <c r="K109"/>
      <c r="M109" s="16"/>
    </row>
    <row r="110" spans="2:13" s="13" customFormat="1" x14ac:dyDescent="0.25">
      <c r="B110" s="233" t="s">
        <v>136</v>
      </c>
      <c r="C110" s="8">
        <v>1</v>
      </c>
      <c r="D110" s="122"/>
      <c r="E110"/>
      <c r="F110"/>
      <c r="G110"/>
      <c r="H110"/>
      <c r="I110"/>
      <c r="J110"/>
    </row>
    <row r="111" spans="2:13" s="13" customFormat="1" x14ac:dyDescent="0.25">
      <c r="B111" s="233" t="s">
        <v>137</v>
      </c>
      <c r="C111" s="8">
        <v>1</v>
      </c>
      <c r="D111" s="122"/>
      <c r="E111"/>
      <c r="F111"/>
      <c r="G111"/>
      <c r="H111"/>
      <c r="I111"/>
      <c r="J111"/>
    </row>
    <row r="112" spans="2:13" s="13" customFormat="1" x14ac:dyDescent="0.25">
      <c r="B112" s="233" t="s">
        <v>138</v>
      </c>
      <c r="C112" s="8">
        <v>1</v>
      </c>
      <c r="D112" s="122"/>
      <c r="E112"/>
      <c r="F112"/>
      <c r="G112"/>
      <c r="H112"/>
      <c r="I112"/>
      <c r="J112"/>
    </row>
    <row r="113" spans="1:13" s="13" customFormat="1" x14ac:dyDescent="0.25">
      <c r="B113" s="234" t="s">
        <v>139</v>
      </c>
      <c r="C113" s="8">
        <v>1</v>
      </c>
      <c r="D113" s="123"/>
      <c r="E113"/>
      <c r="F113"/>
      <c r="G113"/>
      <c r="H113"/>
      <c r="I113"/>
      <c r="J113"/>
    </row>
    <row r="114" spans="1:13" s="13" customFormat="1" x14ac:dyDescent="0.25">
      <c r="B114" s="233" t="s">
        <v>140</v>
      </c>
      <c r="C114" s="8">
        <v>1</v>
      </c>
      <c r="D114" s="121"/>
      <c r="E114"/>
      <c r="F114"/>
      <c r="G114"/>
      <c r="H114"/>
      <c r="I114"/>
      <c r="J114"/>
      <c r="K114"/>
    </row>
    <row r="115" spans="1:13" s="13" customFormat="1" x14ac:dyDescent="0.25">
      <c r="B115" s="233" t="s">
        <v>141</v>
      </c>
      <c r="C115" s="8">
        <v>2</v>
      </c>
      <c r="D115" s="121"/>
      <c r="E115"/>
      <c r="F115"/>
      <c r="G115"/>
      <c r="H115"/>
      <c r="I115"/>
      <c r="J115"/>
      <c r="K115"/>
    </row>
    <row r="116" spans="1:13" s="13" customFormat="1" x14ac:dyDescent="0.25">
      <c r="B116" s="233" t="s">
        <v>142</v>
      </c>
      <c r="C116" s="8">
        <v>1</v>
      </c>
      <c r="D116" s="121"/>
      <c r="E116"/>
      <c r="F116"/>
      <c r="G116"/>
      <c r="H116"/>
      <c r="I116"/>
      <c r="J116"/>
      <c r="K116"/>
    </row>
    <row r="117" spans="1:13" s="13" customFormat="1" ht="15.75" thickBot="1" x14ac:dyDescent="0.3">
      <c r="B117" s="235" t="s">
        <v>127</v>
      </c>
      <c r="C117" s="125">
        <v>1</v>
      </c>
      <c r="D117" s="126"/>
      <c r="E117"/>
      <c r="F117"/>
      <c r="H117"/>
      <c r="I117"/>
      <c r="J117"/>
      <c r="K117"/>
    </row>
    <row r="118" spans="1:13" x14ac:dyDescent="0.25">
      <c r="A118" s="67"/>
      <c r="B118" s="67"/>
      <c r="C118" s="67"/>
      <c r="D118" s="67"/>
      <c r="E118" s="67"/>
      <c r="F118" s="67"/>
      <c r="H118" s="67"/>
      <c r="L118" s="67"/>
    </row>
    <row r="119" spans="1:13" x14ac:dyDescent="0.25">
      <c r="A119" s="67"/>
      <c r="B119" s="72"/>
      <c r="C119" s="73"/>
      <c r="D119" s="72"/>
      <c r="E119" s="67"/>
      <c r="F119" s="67"/>
      <c r="G119" s="67"/>
      <c r="H119" s="67"/>
      <c r="L119" s="67"/>
    </row>
    <row r="120" spans="1:13" x14ac:dyDescent="0.25">
      <c r="A120" s="67"/>
      <c r="B120" s="61" t="s">
        <v>126</v>
      </c>
      <c r="C120" s="64"/>
      <c r="D120" s="64"/>
      <c r="E120" s="64"/>
      <c r="F120" s="64"/>
      <c r="G120" s="67"/>
      <c r="H120" s="67"/>
      <c r="L120" s="67"/>
    </row>
    <row r="121" spans="1:13" x14ac:dyDescent="0.25">
      <c r="A121" s="67"/>
      <c r="B121" s="64"/>
      <c r="C121" s="64"/>
      <c r="D121" s="64"/>
      <c r="E121" s="64"/>
      <c r="F121" s="64"/>
      <c r="G121" s="67"/>
      <c r="H121" s="67"/>
      <c r="L121" s="67"/>
    </row>
    <row r="122" spans="1:13" ht="15.75" thickBot="1" x14ac:dyDescent="0.3">
      <c r="B122" s="65"/>
      <c r="C122" s="62"/>
      <c r="D122" s="62"/>
      <c r="E122" s="65"/>
      <c r="F122" s="66"/>
      <c r="H122" s="65"/>
      <c r="J122" s="65"/>
    </row>
    <row r="123" spans="1:13" x14ac:dyDescent="0.25">
      <c r="B123" s="84" t="s">
        <v>143</v>
      </c>
      <c r="C123" s="64"/>
      <c r="D123" s="64"/>
      <c r="E123" s="85" t="s">
        <v>144</v>
      </c>
      <c r="H123" s="85" t="s">
        <v>145</v>
      </c>
      <c r="J123" s="85" t="s">
        <v>146</v>
      </c>
    </row>
    <row r="124" spans="1:13" x14ac:dyDescent="0.25">
      <c r="K124" s="3"/>
      <c r="L124" s="3"/>
      <c r="M124" s="3"/>
    </row>
    <row r="125" spans="1:13" x14ac:dyDescent="0.25">
      <c r="A125" s="67"/>
      <c r="B125" s="74"/>
      <c r="C125" s="64"/>
      <c r="D125" s="64"/>
      <c r="E125" s="64"/>
      <c r="F125" s="64"/>
      <c r="G125" s="67"/>
      <c r="H125" s="67"/>
      <c r="L125" s="67"/>
    </row>
    <row r="126" spans="1:13" x14ac:dyDescent="0.25">
      <c r="A126" s="67"/>
      <c r="B126" s="64"/>
      <c r="C126" s="64"/>
      <c r="D126" s="64"/>
      <c r="E126" s="64"/>
      <c r="F126" s="64"/>
      <c r="G126" s="67"/>
      <c r="H126" s="67"/>
      <c r="L126" s="67"/>
    </row>
  </sheetData>
  <mergeCells count="42">
    <mergeCell ref="B17:F17"/>
    <mergeCell ref="B18:F18"/>
    <mergeCell ref="B19:F19"/>
    <mergeCell ref="B20:F20"/>
    <mergeCell ref="B12:F12"/>
    <mergeCell ref="B13:F13"/>
    <mergeCell ref="B14:F14"/>
    <mergeCell ref="B15:F15"/>
    <mergeCell ref="B16:F16"/>
    <mergeCell ref="B7:F7"/>
    <mergeCell ref="B8:F8"/>
    <mergeCell ref="B9:F9"/>
    <mergeCell ref="B10:F10"/>
    <mergeCell ref="B11:F11"/>
    <mergeCell ref="B22:K22"/>
    <mergeCell ref="B32:K32"/>
    <mergeCell ref="B45:K45"/>
    <mergeCell ref="C2:F2"/>
    <mergeCell ref="B99:G99"/>
    <mergeCell ref="C3:F3"/>
    <mergeCell ref="C4:F4"/>
    <mergeCell ref="B82:B83"/>
    <mergeCell ref="C82:C83"/>
    <mergeCell ref="D82:D83"/>
    <mergeCell ref="E82:E83"/>
    <mergeCell ref="F82:F83"/>
    <mergeCell ref="G82:G83"/>
    <mergeCell ref="H82:H83"/>
    <mergeCell ref="C23:C24"/>
    <mergeCell ref="E23:E24"/>
    <mergeCell ref="B106:D106"/>
    <mergeCell ref="E33:E34"/>
    <mergeCell ref="D23:D24"/>
    <mergeCell ref="D33:D34"/>
    <mergeCell ref="C61:C62"/>
    <mergeCell ref="E61:E62"/>
    <mergeCell ref="C33:C34"/>
    <mergeCell ref="B52:K52"/>
    <mergeCell ref="B60:K60"/>
    <mergeCell ref="B73:K73"/>
    <mergeCell ref="B81:K81"/>
    <mergeCell ref="D61:D62"/>
  </mergeCells>
  <phoneticPr fontId="24" type="noConversion"/>
  <pageMargins left="0.7" right="0.7" top="0.75" bottom="0.75" header="0.3" footer="0.3"/>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39"/>
  <sheetViews>
    <sheetView zoomScaleNormal="100" workbookViewId="0">
      <selection activeCell="G15" sqref="G15"/>
    </sheetView>
  </sheetViews>
  <sheetFormatPr defaultRowHeight="15" x14ac:dyDescent="0.25"/>
  <cols>
    <col min="2" max="2" width="51.7109375" customWidth="1"/>
    <col min="3" max="3" width="11" customWidth="1"/>
    <col min="4" max="4" width="20.5703125" customWidth="1"/>
    <col min="5" max="5" width="20.7109375" customWidth="1"/>
    <col min="6" max="6" width="25.42578125" customWidth="1"/>
    <col min="7" max="7" width="22.7109375" customWidth="1"/>
    <col min="8" max="8" width="23.85546875" customWidth="1"/>
    <col min="9" max="9" width="24.42578125" customWidth="1"/>
    <col min="10" max="10" width="22.7109375" customWidth="1"/>
    <col min="11" max="11" width="24" customWidth="1"/>
  </cols>
  <sheetData>
    <row r="1" spans="1:13" ht="15.75" thickBot="1" x14ac:dyDescent="0.3"/>
    <row r="2" spans="1:13" ht="16.5" customHeight="1" thickBot="1" x14ac:dyDescent="0.3">
      <c r="B2" s="52" t="s">
        <v>0</v>
      </c>
      <c r="C2" s="321" t="s">
        <v>270</v>
      </c>
      <c r="D2" s="322"/>
      <c r="E2" s="322"/>
      <c r="F2" s="323"/>
      <c r="G2" s="3"/>
      <c r="H2" s="3"/>
      <c r="I2" s="3"/>
    </row>
    <row r="3" spans="1:13" ht="29.25" customHeight="1" thickBot="1" x14ac:dyDescent="0.3">
      <c r="B3" s="52" t="s">
        <v>1</v>
      </c>
      <c r="C3" s="321" t="s">
        <v>147</v>
      </c>
      <c r="D3" s="322"/>
      <c r="E3" s="322"/>
      <c r="F3" s="323"/>
    </row>
    <row r="4" spans="1:13" ht="16.5" customHeight="1" thickBot="1" x14ac:dyDescent="0.3">
      <c r="B4" s="52" t="s">
        <v>148</v>
      </c>
      <c r="C4" s="321" t="s">
        <v>170</v>
      </c>
      <c r="D4" s="322"/>
      <c r="E4" s="322"/>
      <c r="F4" s="323"/>
    </row>
    <row r="5" spans="1:13" ht="22.5" customHeight="1" thickBot="1" x14ac:dyDescent="0.3">
      <c r="B5" s="52" t="s">
        <v>2</v>
      </c>
      <c r="C5" s="118"/>
      <c r="D5" s="119"/>
      <c r="E5" s="119"/>
      <c r="F5" s="120"/>
    </row>
    <row r="6" spans="1:13" ht="15.6" customHeight="1" thickBot="1" x14ac:dyDescent="0.3">
      <c r="B6" s="254"/>
      <c r="C6" s="254"/>
      <c r="D6" s="254"/>
      <c r="E6" s="254"/>
      <c r="K6" s="3"/>
      <c r="L6" s="3"/>
      <c r="M6" s="3"/>
    </row>
    <row r="7" spans="1:13" ht="21" customHeight="1" x14ac:dyDescent="0.3">
      <c r="A7" s="255"/>
      <c r="B7" s="330" t="s">
        <v>125</v>
      </c>
      <c r="C7" s="331"/>
      <c r="D7" s="331"/>
      <c r="E7" s="331"/>
      <c r="F7" s="332"/>
    </row>
    <row r="8" spans="1:13" s="253" customFormat="1" ht="12.75" x14ac:dyDescent="0.25">
      <c r="B8" s="324" t="s">
        <v>248</v>
      </c>
      <c r="C8" s="325"/>
      <c r="D8" s="325"/>
      <c r="E8" s="325"/>
      <c r="F8" s="326"/>
    </row>
    <row r="9" spans="1:13" s="253" customFormat="1" ht="12.75" x14ac:dyDescent="0.25">
      <c r="B9" s="324" t="s">
        <v>150</v>
      </c>
      <c r="C9" s="325"/>
      <c r="D9" s="325"/>
      <c r="E9" s="325"/>
      <c r="F9" s="326"/>
    </row>
    <row r="10" spans="1:13" s="253" customFormat="1" ht="12.75" x14ac:dyDescent="0.25">
      <c r="B10" s="324" t="s">
        <v>151</v>
      </c>
      <c r="C10" s="325"/>
      <c r="D10" s="325"/>
      <c r="E10" s="325"/>
      <c r="F10" s="326"/>
    </row>
    <row r="11" spans="1:13" s="253" customFormat="1" ht="30.75" customHeight="1" x14ac:dyDescent="0.25">
      <c r="B11" s="324" t="s">
        <v>152</v>
      </c>
      <c r="C11" s="325"/>
      <c r="D11" s="325"/>
      <c r="E11" s="325"/>
      <c r="F11" s="326"/>
    </row>
    <row r="12" spans="1:13" s="253" customFormat="1" ht="14.45" customHeight="1" x14ac:dyDescent="0.25">
      <c r="B12" s="324" t="s">
        <v>153</v>
      </c>
      <c r="C12" s="325"/>
      <c r="D12" s="325"/>
      <c r="E12" s="325"/>
      <c r="F12" s="326"/>
    </row>
    <row r="13" spans="1:13" s="253" customFormat="1" ht="26.25" customHeight="1" x14ac:dyDescent="0.25">
      <c r="B13" s="324" t="s">
        <v>238</v>
      </c>
      <c r="C13" s="325"/>
      <c r="D13" s="325"/>
      <c r="E13" s="325"/>
      <c r="F13" s="326"/>
    </row>
    <row r="14" spans="1:13" s="253" customFormat="1" ht="12.75" x14ac:dyDescent="0.25">
      <c r="B14" s="324" t="s">
        <v>239</v>
      </c>
      <c r="C14" s="325"/>
      <c r="D14" s="325"/>
      <c r="E14" s="325"/>
      <c r="F14" s="326"/>
    </row>
    <row r="15" spans="1:13" s="253" customFormat="1" ht="26.25" customHeight="1" x14ac:dyDescent="0.25">
      <c r="B15" s="324" t="s">
        <v>240</v>
      </c>
      <c r="C15" s="325"/>
      <c r="D15" s="325"/>
      <c r="E15" s="325"/>
      <c r="F15" s="326"/>
    </row>
    <row r="16" spans="1:13" s="253" customFormat="1" ht="12.75" x14ac:dyDescent="0.25">
      <c r="B16" s="324" t="s">
        <v>241</v>
      </c>
      <c r="C16" s="325"/>
      <c r="D16" s="325"/>
      <c r="E16" s="325"/>
      <c r="F16" s="326"/>
    </row>
    <row r="17" spans="2:11" s="253" customFormat="1" ht="12.75" x14ac:dyDescent="0.25">
      <c r="B17" s="324" t="s">
        <v>242</v>
      </c>
      <c r="C17" s="325"/>
      <c r="D17" s="325"/>
      <c r="E17" s="325"/>
      <c r="F17" s="326"/>
    </row>
    <row r="18" spans="2:11" s="253" customFormat="1" ht="26.25" customHeight="1" x14ac:dyDescent="0.25">
      <c r="B18" s="324" t="s">
        <v>243</v>
      </c>
      <c r="C18" s="325"/>
      <c r="D18" s="325"/>
      <c r="E18" s="325"/>
      <c r="F18" s="326"/>
    </row>
    <row r="19" spans="2:11" s="253" customFormat="1" ht="12.75" x14ac:dyDescent="0.25">
      <c r="B19" s="327" t="s">
        <v>244</v>
      </c>
      <c r="C19" s="328"/>
      <c r="D19" s="328"/>
      <c r="E19" s="328"/>
      <c r="F19" s="329"/>
    </row>
    <row r="20" spans="2:11" s="253" customFormat="1" ht="39" customHeight="1" thickBot="1" x14ac:dyDescent="0.3">
      <c r="B20" s="303" t="s">
        <v>249</v>
      </c>
      <c r="C20" s="304"/>
      <c r="D20" s="304"/>
      <c r="E20" s="304"/>
      <c r="F20" s="305"/>
    </row>
    <row r="21" spans="2:11" ht="15.75" customHeight="1" thickBot="1" x14ac:dyDescent="0.3"/>
    <row r="22" spans="2:11" ht="20.25" customHeight="1" thickBot="1" x14ac:dyDescent="0.3">
      <c r="B22" s="294" t="s">
        <v>212</v>
      </c>
      <c r="C22" s="295"/>
      <c r="D22" s="295"/>
      <c r="E22" s="295"/>
      <c r="F22" s="295"/>
      <c r="G22" s="295"/>
      <c r="H22" s="295"/>
      <c r="I22" s="295"/>
      <c r="J22" s="295"/>
      <c r="K22" s="296"/>
    </row>
    <row r="23" spans="2:11" ht="15.75" customHeight="1" x14ac:dyDescent="0.25">
      <c r="B23" s="32" t="s">
        <v>3</v>
      </c>
      <c r="C23" s="299" t="s">
        <v>4</v>
      </c>
      <c r="D23" s="297" t="s">
        <v>237</v>
      </c>
      <c r="E23" s="349" t="s">
        <v>26</v>
      </c>
      <c r="F23" s="299" t="s">
        <v>121</v>
      </c>
      <c r="G23" s="299" t="s">
        <v>122</v>
      </c>
      <c r="H23" s="299" t="s">
        <v>123</v>
      </c>
      <c r="I23" s="299" t="s">
        <v>263</v>
      </c>
      <c r="J23" s="299" t="s">
        <v>264</v>
      </c>
      <c r="K23" s="299" t="s">
        <v>128</v>
      </c>
    </row>
    <row r="24" spans="2:11" s="3" customFormat="1" ht="15" customHeight="1" thickBot="1" x14ac:dyDescent="0.25">
      <c r="B24" s="33" t="s">
        <v>101</v>
      </c>
      <c r="C24" s="300"/>
      <c r="D24" s="298"/>
      <c r="E24" s="350"/>
      <c r="F24" s="300"/>
      <c r="G24" s="300"/>
      <c r="H24" s="300"/>
      <c r="I24" s="300"/>
      <c r="J24" s="300"/>
      <c r="K24" s="300"/>
    </row>
    <row r="25" spans="2:11" s="3" customFormat="1" ht="12.75" x14ac:dyDescent="0.2">
      <c r="B25" s="31" t="s">
        <v>102</v>
      </c>
      <c r="C25" s="189">
        <v>23105</v>
      </c>
      <c r="D25" s="242"/>
      <c r="E25" s="90"/>
      <c r="F25" s="80">
        <f>E25*12</f>
        <v>0</v>
      </c>
      <c r="G25" s="80">
        <f>(F25*$E$119)+F25</f>
        <v>0</v>
      </c>
      <c r="H25" s="80">
        <f>(G25*$F$119)+G25</f>
        <v>0</v>
      </c>
      <c r="I25" s="81">
        <f>(H25*$G$119)+H25</f>
        <v>0</v>
      </c>
      <c r="J25" s="81">
        <f>(I25*$H$119)+I25</f>
        <v>0</v>
      </c>
      <c r="K25" s="87">
        <f>F25+G25+H25+I25+J25</f>
        <v>0</v>
      </c>
    </row>
    <row r="26" spans="2:11" s="3" customFormat="1" ht="12.75" x14ac:dyDescent="0.2">
      <c r="B26" s="23" t="s">
        <v>103</v>
      </c>
      <c r="C26" s="191">
        <v>997</v>
      </c>
      <c r="D26" s="243"/>
      <c r="E26" s="83"/>
      <c r="F26" s="80">
        <f t="shared" ref="F26:F39" si="0">E26*12</f>
        <v>0</v>
      </c>
      <c r="G26" s="80">
        <f t="shared" ref="G26:G39" si="1">(F26*$E$119)+F26</f>
        <v>0</v>
      </c>
      <c r="H26" s="80">
        <f t="shared" ref="H26:H39" si="2">(G26*$F$119)+G26</f>
        <v>0</v>
      </c>
      <c r="I26" s="81">
        <f t="shared" ref="I26:I39" si="3">(H26*$G$119)+H26</f>
        <v>0</v>
      </c>
      <c r="J26" s="81">
        <f t="shared" ref="J26:J39" si="4">(I26*$H$119)+I26</f>
        <v>0</v>
      </c>
      <c r="K26" s="87">
        <f t="shared" ref="K26:K39" si="5">F26+G26+H26+I26+J26</f>
        <v>0</v>
      </c>
    </row>
    <row r="27" spans="2:11" s="3" customFormat="1" ht="12.75" x14ac:dyDescent="0.2">
      <c r="B27" s="23" t="s">
        <v>104</v>
      </c>
      <c r="C27" s="191">
        <v>4348</v>
      </c>
      <c r="D27" s="243"/>
      <c r="E27" s="83"/>
      <c r="F27" s="80">
        <f t="shared" si="0"/>
        <v>0</v>
      </c>
      <c r="G27" s="80">
        <f t="shared" si="1"/>
        <v>0</v>
      </c>
      <c r="H27" s="80">
        <f t="shared" si="2"/>
        <v>0</v>
      </c>
      <c r="I27" s="81">
        <f t="shared" si="3"/>
        <v>0</v>
      </c>
      <c r="J27" s="81">
        <f t="shared" si="4"/>
        <v>0</v>
      </c>
      <c r="K27" s="87">
        <f t="shared" si="5"/>
        <v>0</v>
      </c>
    </row>
    <row r="28" spans="2:11" s="3" customFormat="1" ht="12.75" x14ac:dyDescent="0.2">
      <c r="B28" s="23" t="s">
        <v>105</v>
      </c>
      <c r="C28" s="191">
        <v>2420</v>
      </c>
      <c r="D28" s="243"/>
      <c r="E28" s="83"/>
      <c r="F28" s="80">
        <f t="shared" si="0"/>
        <v>0</v>
      </c>
      <c r="G28" s="80">
        <f t="shared" si="1"/>
        <v>0</v>
      </c>
      <c r="H28" s="80">
        <f t="shared" si="2"/>
        <v>0</v>
      </c>
      <c r="I28" s="81">
        <f t="shared" si="3"/>
        <v>0</v>
      </c>
      <c r="J28" s="81">
        <f t="shared" si="4"/>
        <v>0</v>
      </c>
      <c r="K28" s="87">
        <f t="shared" si="5"/>
        <v>0</v>
      </c>
    </row>
    <row r="29" spans="2:11" s="3" customFormat="1" ht="12.75" x14ac:dyDescent="0.2">
      <c r="B29" s="23" t="s">
        <v>106</v>
      </c>
      <c r="C29" s="191">
        <v>700</v>
      </c>
      <c r="D29" s="243"/>
      <c r="E29" s="83"/>
      <c r="F29" s="80">
        <f t="shared" si="0"/>
        <v>0</v>
      </c>
      <c r="G29" s="80">
        <f t="shared" si="1"/>
        <v>0</v>
      </c>
      <c r="H29" s="80">
        <f t="shared" si="2"/>
        <v>0</v>
      </c>
      <c r="I29" s="81">
        <f t="shared" si="3"/>
        <v>0</v>
      </c>
      <c r="J29" s="81">
        <f t="shared" si="4"/>
        <v>0</v>
      </c>
      <c r="K29" s="87">
        <f t="shared" si="5"/>
        <v>0</v>
      </c>
    </row>
    <row r="30" spans="2:11" s="3" customFormat="1" ht="12.75" x14ac:dyDescent="0.2">
      <c r="B30" s="23" t="s">
        <v>106</v>
      </c>
      <c r="C30" s="191">
        <v>340</v>
      </c>
      <c r="D30" s="243"/>
      <c r="E30" s="83"/>
      <c r="F30" s="80">
        <f t="shared" si="0"/>
        <v>0</v>
      </c>
      <c r="G30" s="80">
        <f t="shared" si="1"/>
        <v>0</v>
      </c>
      <c r="H30" s="80">
        <f t="shared" si="2"/>
        <v>0</v>
      </c>
      <c r="I30" s="81">
        <f t="shared" si="3"/>
        <v>0</v>
      </c>
      <c r="J30" s="81">
        <f t="shared" si="4"/>
        <v>0</v>
      </c>
      <c r="K30" s="87">
        <f t="shared" si="5"/>
        <v>0</v>
      </c>
    </row>
    <row r="31" spans="2:11" s="3" customFormat="1" ht="12.75" x14ac:dyDescent="0.2">
      <c r="B31" s="23" t="s">
        <v>107</v>
      </c>
      <c r="C31" s="191">
        <v>2199</v>
      </c>
      <c r="D31" s="243"/>
      <c r="E31" s="83"/>
      <c r="F31" s="80">
        <f t="shared" si="0"/>
        <v>0</v>
      </c>
      <c r="G31" s="80">
        <f t="shared" si="1"/>
        <v>0</v>
      </c>
      <c r="H31" s="80">
        <f t="shared" si="2"/>
        <v>0</v>
      </c>
      <c r="I31" s="81">
        <f t="shared" si="3"/>
        <v>0</v>
      </c>
      <c r="J31" s="81">
        <f t="shared" si="4"/>
        <v>0</v>
      </c>
      <c r="K31" s="87">
        <f t="shared" si="5"/>
        <v>0</v>
      </c>
    </row>
    <row r="32" spans="2:11" s="3" customFormat="1" ht="12.75" x14ac:dyDescent="0.2">
      <c r="B32" s="23" t="s">
        <v>108</v>
      </c>
      <c r="C32" s="191">
        <v>973</v>
      </c>
      <c r="D32" s="242"/>
      <c r="E32" s="83"/>
      <c r="F32" s="80">
        <f t="shared" si="0"/>
        <v>0</v>
      </c>
      <c r="G32" s="80">
        <f t="shared" si="1"/>
        <v>0</v>
      </c>
      <c r="H32" s="80">
        <f t="shared" si="2"/>
        <v>0</v>
      </c>
      <c r="I32" s="81">
        <f t="shared" si="3"/>
        <v>0</v>
      </c>
      <c r="J32" s="81">
        <f t="shared" si="4"/>
        <v>0</v>
      </c>
      <c r="K32" s="87">
        <f t="shared" si="5"/>
        <v>0</v>
      </c>
    </row>
    <row r="33" spans="2:11" x14ac:dyDescent="0.25">
      <c r="B33" s="23" t="s">
        <v>109</v>
      </c>
      <c r="C33" s="191">
        <v>658</v>
      </c>
      <c r="D33" s="243"/>
      <c r="E33" s="83"/>
      <c r="F33" s="80">
        <f t="shared" si="0"/>
        <v>0</v>
      </c>
      <c r="G33" s="80">
        <f t="shared" si="1"/>
        <v>0</v>
      </c>
      <c r="H33" s="80">
        <f t="shared" si="2"/>
        <v>0</v>
      </c>
      <c r="I33" s="81">
        <f t="shared" si="3"/>
        <v>0</v>
      </c>
      <c r="J33" s="81">
        <f t="shared" si="4"/>
        <v>0</v>
      </c>
      <c r="K33" s="87">
        <f t="shared" si="5"/>
        <v>0</v>
      </c>
    </row>
    <row r="34" spans="2:11" x14ac:dyDescent="0.25">
      <c r="B34" s="23" t="s">
        <v>110</v>
      </c>
      <c r="C34" s="191">
        <v>192</v>
      </c>
      <c r="D34" s="243"/>
      <c r="E34" s="83"/>
      <c r="F34" s="80">
        <f t="shared" si="0"/>
        <v>0</v>
      </c>
      <c r="G34" s="80">
        <f t="shared" si="1"/>
        <v>0</v>
      </c>
      <c r="H34" s="80">
        <f t="shared" si="2"/>
        <v>0</v>
      </c>
      <c r="I34" s="81">
        <f t="shared" si="3"/>
        <v>0</v>
      </c>
      <c r="J34" s="81">
        <f t="shared" si="4"/>
        <v>0</v>
      </c>
      <c r="K34" s="87">
        <f t="shared" si="5"/>
        <v>0</v>
      </c>
    </row>
    <row r="35" spans="2:11" x14ac:dyDescent="0.25">
      <c r="B35" s="23" t="s">
        <v>111</v>
      </c>
      <c r="C35" s="191">
        <v>6300</v>
      </c>
      <c r="D35" s="243"/>
      <c r="E35" s="83"/>
      <c r="F35" s="80">
        <f t="shared" si="0"/>
        <v>0</v>
      </c>
      <c r="G35" s="80">
        <f t="shared" si="1"/>
        <v>0</v>
      </c>
      <c r="H35" s="80">
        <f t="shared" si="2"/>
        <v>0</v>
      </c>
      <c r="I35" s="81">
        <f t="shared" si="3"/>
        <v>0</v>
      </c>
      <c r="J35" s="81">
        <f t="shared" si="4"/>
        <v>0</v>
      </c>
      <c r="K35" s="87">
        <f t="shared" si="5"/>
        <v>0</v>
      </c>
    </row>
    <row r="36" spans="2:11" x14ac:dyDescent="0.25">
      <c r="B36" s="23" t="s">
        <v>112</v>
      </c>
      <c r="C36" s="191">
        <v>8500</v>
      </c>
      <c r="D36" s="243"/>
      <c r="E36" s="83"/>
      <c r="F36" s="80">
        <f t="shared" si="0"/>
        <v>0</v>
      </c>
      <c r="G36" s="80">
        <f t="shared" si="1"/>
        <v>0</v>
      </c>
      <c r="H36" s="80">
        <f t="shared" si="2"/>
        <v>0</v>
      </c>
      <c r="I36" s="81">
        <f t="shared" si="3"/>
        <v>0</v>
      </c>
      <c r="J36" s="81">
        <f t="shared" si="4"/>
        <v>0</v>
      </c>
      <c r="K36" s="87">
        <f t="shared" si="5"/>
        <v>0</v>
      </c>
    </row>
    <row r="37" spans="2:11" x14ac:dyDescent="0.25">
      <c r="B37" s="23" t="s">
        <v>114</v>
      </c>
      <c r="C37" s="191">
        <v>30</v>
      </c>
      <c r="D37" s="243"/>
      <c r="E37" s="83"/>
      <c r="F37" s="80">
        <f t="shared" si="0"/>
        <v>0</v>
      </c>
      <c r="G37" s="80">
        <f t="shared" si="1"/>
        <v>0</v>
      </c>
      <c r="H37" s="80">
        <f t="shared" si="2"/>
        <v>0</v>
      </c>
      <c r="I37" s="81">
        <f t="shared" si="3"/>
        <v>0</v>
      </c>
      <c r="J37" s="81">
        <f t="shared" si="4"/>
        <v>0</v>
      </c>
      <c r="K37" s="87">
        <f t="shared" si="5"/>
        <v>0</v>
      </c>
    </row>
    <row r="38" spans="2:11" x14ac:dyDescent="0.25">
      <c r="B38" s="23" t="s">
        <v>113</v>
      </c>
      <c r="C38" s="191">
        <v>7000</v>
      </c>
      <c r="D38" s="242"/>
      <c r="E38" s="83"/>
      <c r="F38" s="80">
        <f t="shared" si="0"/>
        <v>0</v>
      </c>
      <c r="G38" s="80">
        <f t="shared" si="1"/>
        <v>0</v>
      </c>
      <c r="H38" s="80">
        <f t="shared" si="2"/>
        <v>0</v>
      </c>
      <c r="I38" s="81">
        <f t="shared" si="3"/>
        <v>0</v>
      </c>
      <c r="J38" s="81">
        <f t="shared" si="4"/>
        <v>0</v>
      </c>
      <c r="K38" s="87">
        <f t="shared" si="5"/>
        <v>0</v>
      </c>
    </row>
    <row r="39" spans="2:11" ht="15.75" thickBot="1" x14ac:dyDescent="0.3">
      <c r="B39" s="29" t="s">
        <v>183</v>
      </c>
      <c r="C39" s="201">
        <v>200</v>
      </c>
      <c r="D39" s="243"/>
      <c r="E39" s="136"/>
      <c r="F39" s="80">
        <f t="shared" si="0"/>
        <v>0</v>
      </c>
      <c r="G39" s="80">
        <f t="shared" si="1"/>
        <v>0</v>
      </c>
      <c r="H39" s="80">
        <f t="shared" si="2"/>
        <v>0</v>
      </c>
      <c r="I39" s="81">
        <f t="shared" si="3"/>
        <v>0</v>
      </c>
      <c r="J39" s="81">
        <f t="shared" si="4"/>
        <v>0</v>
      </c>
      <c r="K39" s="87">
        <f t="shared" si="5"/>
        <v>0</v>
      </c>
    </row>
    <row r="40" spans="2:11" ht="15.75" thickBot="1" x14ac:dyDescent="0.3">
      <c r="B40" s="43" t="s">
        <v>124</v>
      </c>
      <c r="C40" s="34">
        <f t="shared" ref="C40" si="6">SUM(C25:C39)</f>
        <v>57962</v>
      </c>
      <c r="D40" s="248"/>
      <c r="E40" s="135">
        <f t="shared" ref="E40:K40" si="7">SUM(E25:E39)</f>
        <v>0</v>
      </c>
      <c r="F40" s="135">
        <f t="shared" si="7"/>
        <v>0</v>
      </c>
      <c r="G40" s="135">
        <f t="shared" si="7"/>
        <v>0</v>
      </c>
      <c r="H40" s="135">
        <f t="shared" si="7"/>
        <v>0</v>
      </c>
      <c r="I40" s="135">
        <f t="shared" si="7"/>
        <v>0</v>
      </c>
      <c r="J40" s="135">
        <f t="shared" si="7"/>
        <v>0</v>
      </c>
      <c r="K40" s="109">
        <f t="shared" si="7"/>
        <v>0</v>
      </c>
    </row>
    <row r="41" spans="2:11" ht="15.75" customHeight="1" x14ac:dyDescent="0.25">
      <c r="J41" s="3"/>
    </row>
    <row r="42" spans="2:11" ht="15.75" customHeight="1" thickBot="1" x14ac:dyDescent="0.3">
      <c r="J42" s="3"/>
    </row>
    <row r="43" spans="2:11" ht="18" customHeight="1" thickBot="1" x14ac:dyDescent="0.3">
      <c r="B43" s="294" t="s">
        <v>213</v>
      </c>
      <c r="C43" s="295"/>
      <c r="D43" s="295"/>
      <c r="E43" s="295"/>
      <c r="F43" s="295"/>
      <c r="G43" s="295"/>
      <c r="H43" s="295"/>
      <c r="I43" s="295"/>
      <c r="J43" s="295"/>
      <c r="K43" s="296"/>
    </row>
    <row r="44" spans="2:11" ht="15.75" customHeight="1" x14ac:dyDescent="0.25">
      <c r="B44" s="32" t="s">
        <v>3</v>
      </c>
      <c r="C44" s="344" t="s">
        <v>4</v>
      </c>
      <c r="D44" s="297" t="s">
        <v>237</v>
      </c>
      <c r="E44" s="299" t="s">
        <v>55</v>
      </c>
      <c r="F44" s="241" t="s">
        <v>121</v>
      </c>
      <c r="G44" s="241" t="s">
        <v>122</v>
      </c>
      <c r="H44" s="241" t="s">
        <v>123</v>
      </c>
      <c r="I44" s="241" t="s">
        <v>263</v>
      </c>
      <c r="J44" s="241" t="s">
        <v>264</v>
      </c>
      <c r="K44" s="241" t="s">
        <v>128</v>
      </c>
    </row>
    <row r="45" spans="2:11" ht="15.75" customHeight="1" thickBot="1" x14ac:dyDescent="0.3">
      <c r="B45" s="33" t="s">
        <v>101</v>
      </c>
      <c r="C45" s="311"/>
      <c r="D45" s="298"/>
      <c r="E45" s="300"/>
      <c r="F45" s="240"/>
      <c r="G45" s="240"/>
      <c r="H45" s="240"/>
      <c r="I45" s="240"/>
      <c r="J45" s="240"/>
      <c r="K45" s="240"/>
    </row>
    <row r="46" spans="2:11" ht="15.75" thickBot="1" x14ac:dyDescent="0.3">
      <c r="B46" s="49" t="s">
        <v>165</v>
      </c>
      <c r="C46" s="189">
        <v>200</v>
      </c>
      <c r="D46" s="242"/>
      <c r="E46" s="146"/>
      <c r="F46" s="147">
        <f>E46*12</f>
        <v>0</v>
      </c>
      <c r="G46" s="147">
        <f>(F46*$E$119)+F46</f>
        <v>0</v>
      </c>
      <c r="H46" s="147">
        <f>(G46*$F$119)+G46</f>
        <v>0</v>
      </c>
      <c r="I46" s="81">
        <f>(H46*$G$119)+H46</f>
        <v>0</v>
      </c>
      <c r="J46" s="81">
        <f>(I46*$H$119)+I46</f>
        <v>0</v>
      </c>
      <c r="K46" s="87">
        <f>F46+G46+H46+I46+J46</f>
        <v>0</v>
      </c>
    </row>
    <row r="47" spans="2:11" s="3" customFormat="1" ht="15.75" thickBot="1" x14ac:dyDescent="0.25">
      <c r="B47" s="4" t="s">
        <v>10</v>
      </c>
      <c r="C47" s="30">
        <f t="shared" ref="C47" si="8">SUM(C46:C46)</f>
        <v>200</v>
      </c>
      <c r="D47" s="248"/>
      <c r="E47" s="148">
        <f t="shared" ref="E47:K47" si="9">SUM(E46:E46)</f>
        <v>0</v>
      </c>
      <c r="F47" s="148">
        <f t="shared" si="9"/>
        <v>0</v>
      </c>
      <c r="G47" s="148">
        <f t="shared" si="9"/>
        <v>0</v>
      </c>
      <c r="H47" s="148">
        <f t="shared" si="9"/>
        <v>0</v>
      </c>
      <c r="I47" s="148">
        <f t="shared" si="9"/>
        <v>0</v>
      </c>
      <c r="J47" s="148">
        <f t="shared" si="9"/>
        <v>0</v>
      </c>
      <c r="K47" s="86">
        <f t="shared" si="9"/>
        <v>0</v>
      </c>
    </row>
    <row r="48" spans="2:11" s="3" customFormat="1" x14ac:dyDescent="0.25">
      <c r="B48" s="75"/>
      <c r="C48" s="75"/>
      <c r="D48" s="149"/>
      <c r="E48" s="149"/>
      <c r="F48" s="149"/>
      <c r="G48" s="149"/>
      <c r="H48" s="149"/>
      <c r="J48"/>
      <c r="K48"/>
    </row>
    <row r="49" spans="2:11" s="3" customFormat="1" ht="15.75" thickBot="1" x14ac:dyDescent="0.3">
      <c r="B49" s="75"/>
      <c r="C49" s="75"/>
      <c r="D49" s="149"/>
      <c r="E49" s="149"/>
      <c r="F49" s="149"/>
      <c r="G49" s="149"/>
      <c r="H49" s="149"/>
      <c r="J49"/>
      <c r="K49"/>
    </row>
    <row r="50" spans="2:11" s="13" customFormat="1" ht="19.5" thickBot="1" x14ac:dyDescent="0.35">
      <c r="B50" s="291" t="s">
        <v>191</v>
      </c>
      <c r="C50" s="292"/>
      <c r="D50" s="292"/>
      <c r="E50" s="292"/>
      <c r="F50" s="292"/>
      <c r="G50" s="292"/>
      <c r="H50" s="292"/>
      <c r="I50" s="292"/>
      <c r="J50" s="292"/>
      <c r="K50" s="293"/>
    </row>
    <row r="51" spans="2:11" s="13" customFormat="1" ht="26.45" customHeight="1" thickBot="1" x14ac:dyDescent="0.25">
      <c r="B51" s="112" t="s">
        <v>23</v>
      </c>
      <c r="C51" s="142" t="s">
        <v>24</v>
      </c>
      <c r="D51" s="143" t="s">
        <v>25</v>
      </c>
      <c r="E51" s="142" t="s">
        <v>130</v>
      </c>
      <c r="F51" s="144" t="s">
        <v>121</v>
      </c>
      <c r="G51" s="144" t="s">
        <v>122</v>
      </c>
      <c r="H51" s="144" t="s">
        <v>123</v>
      </c>
      <c r="I51" s="113" t="s">
        <v>263</v>
      </c>
      <c r="J51" s="113" t="s">
        <v>264</v>
      </c>
      <c r="K51" s="114" t="s">
        <v>128</v>
      </c>
    </row>
    <row r="52" spans="2:11" s="13" customFormat="1" ht="14.25" x14ac:dyDescent="0.2">
      <c r="B52" s="131" t="s">
        <v>216</v>
      </c>
      <c r="C52" s="184">
        <v>4</v>
      </c>
      <c r="D52" s="236"/>
      <c r="E52" s="93">
        <f>C52*D52</f>
        <v>0</v>
      </c>
      <c r="F52" s="79">
        <f>E52*12</f>
        <v>0</v>
      </c>
      <c r="G52" s="80">
        <f>(F52*$E$119)+F52</f>
        <v>0</v>
      </c>
      <c r="H52" s="80">
        <f>(G52*$F$119)+G52</f>
        <v>0</v>
      </c>
      <c r="I52" s="81">
        <f>(H52*$G$119)+H52</f>
        <v>0</v>
      </c>
      <c r="J52" s="81">
        <f>(I52*$H$119)+I52</f>
        <v>0</v>
      </c>
      <c r="K52" s="87">
        <f>F52+G52+H52+I52+J52</f>
        <v>0</v>
      </c>
    </row>
    <row r="53" spans="2:11" s="13" customFormat="1" ht="14.25" x14ac:dyDescent="0.2">
      <c r="B53" s="131" t="s">
        <v>217</v>
      </c>
      <c r="C53" s="184">
        <v>60</v>
      </c>
      <c r="D53" s="236"/>
      <c r="E53" s="93">
        <f t="shared" ref="E53:E61" si="10">C53*D53</f>
        <v>0</v>
      </c>
      <c r="F53" s="79">
        <f t="shared" ref="F53:F61" si="11">E53*12</f>
        <v>0</v>
      </c>
      <c r="G53" s="80">
        <f t="shared" ref="G53:G61" si="12">(F53*$E$119)+F53</f>
        <v>0</v>
      </c>
      <c r="H53" s="80">
        <f t="shared" ref="H53:H61" si="13">(G53*$F$119)+G53</f>
        <v>0</v>
      </c>
      <c r="I53" s="81">
        <f t="shared" ref="I53:I61" si="14">(H53*$G$119)+H53</f>
        <v>0</v>
      </c>
      <c r="J53" s="81">
        <f t="shared" ref="J53:J61" si="15">(I53*$H$119)+I53</f>
        <v>0</v>
      </c>
      <c r="K53" s="87">
        <f t="shared" ref="K53:K61" si="16">F53+G53+H53+I53+J53</f>
        <v>0</v>
      </c>
    </row>
    <row r="54" spans="2:11" s="13" customFormat="1" ht="14.25" x14ac:dyDescent="0.2">
      <c r="B54" s="131" t="s">
        <v>218</v>
      </c>
      <c r="C54" s="184">
        <v>10</v>
      </c>
      <c r="D54" s="236"/>
      <c r="E54" s="93">
        <f t="shared" si="10"/>
        <v>0</v>
      </c>
      <c r="F54" s="79">
        <f t="shared" si="11"/>
        <v>0</v>
      </c>
      <c r="G54" s="80">
        <f t="shared" si="12"/>
        <v>0</v>
      </c>
      <c r="H54" s="80">
        <f t="shared" si="13"/>
        <v>0</v>
      </c>
      <c r="I54" s="81">
        <f t="shared" si="14"/>
        <v>0</v>
      </c>
      <c r="J54" s="81">
        <f t="shared" si="15"/>
        <v>0</v>
      </c>
      <c r="K54" s="87">
        <f t="shared" si="16"/>
        <v>0</v>
      </c>
    </row>
    <row r="55" spans="2:11" s="13" customFormat="1" ht="14.25" x14ac:dyDescent="0.2">
      <c r="B55" s="131" t="s">
        <v>219</v>
      </c>
      <c r="C55" s="184">
        <v>2</v>
      </c>
      <c r="D55" s="236"/>
      <c r="E55" s="93">
        <f t="shared" si="10"/>
        <v>0</v>
      </c>
      <c r="F55" s="79">
        <f t="shared" si="11"/>
        <v>0</v>
      </c>
      <c r="G55" s="80">
        <f t="shared" si="12"/>
        <v>0</v>
      </c>
      <c r="H55" s="80">
        <f t="shared" si="13"/>
        <v>0</v>
      </c>
      <c r="I55" s="81">
        <f t="shared" si="14"/>
        <v>0</v>
      </c>
      <c r="J55" s="81">
        <f t="shared" si="15"/>
        <v>0</v>
      </c>
      <c r="K55" s="87">
        <f t="shared" si="16"/>
        <v>0</v>
      </c>
    </row>
    <row r="56" spans="2:11" s="13" customFormat="1" ht="14.25" x14ac:dyDescent="0.2">
      <c r="B56" s="131" t="s">
        <v>220</v>
      </c>
      <c r="C56" s="184">
        <v>4</v>
      </c>
      <c r="D56" s="236"/>
      <c r="E56" s="93">
        <f t="shared" si="10"/>
        <v>0</v>
      </c>
      <c r="F56" s="79">
        <f t="shared" si="11"/>
        <v>0</v>
      </c>
      <c r="G56" s="80">
        <f t="shared" si="12"/>
        <v>0</v>
      </c>
      <c r="H56" s="80">
        <f t="shared" si="13"/>
        <v>0</v>
      </c>
      <c r="I56" s="81">
        <f t="shared" si="14"/>
        <v>0</v>
      </c>
      <c r="J56" s="81">
        <f t="shared" si="15"/>
        <v>0</v>
      </c>
      <c r="K56" s="87">
        <f t="shared" si="16"/>
        <v>0</v>
      </c>
    </row>
    <row r="57" spans="2:11" s="13" customFormat="1" ht="14.25" x14ac:dyDescent="0.2">
      <c r="B57" s="131" t="s">
        <v>221</v>
      </c>
      <c r="C57" s="184">
        <v>4</v>
      </c>
      <c r="D57" s="236"/>
      <c r="E57" s="93">
        <f t="shared" si="10"/>
        <v>0</v>
      </c>
      <c r="F57" s="79">
        <f t="shared" si="11"/>
        <v>0</v>
      </c>
      <c r="G57" s="80">
        <f t="shared" si="12"/>
        <v>0</v>
      </c>
      <c r="H57" s="80">
        <f t="shared" si="13"/>
        <v>0</v>
      </c>
      <c r="I57" s="81">
        <f t="shared" si="14"/>
        <v>0</v>
      </c>
      <c r="J57" s="81">
        <f t="shared" si="15"/>
        <v>0</v>
      </c>
      <c r="K57" s="87">
        <f t="shared" si="16"/>
        <v>0</v>
      </c>
    </row>
    <row r="58" spans="2:11" s="13" customFormat="1" ht="14.25" x14ac:dyDescent="0.2">
      <c r="B58" s="131" t="s">
        <v>222</v>
      </c>
      <c r="C58" s="184">
        <v>5</v>
      </c>
      <c r="D58" s="236"/>
      <c r="E58" s="93">
        <f t="shared" si="10"/>
        <v>0</v>
      </c>
      <c r="F58" s="79">
        <f t="shared" si="11"/>
        <v>0</v>
      </c>
      <c r="G58" s="80">
        <f t="shared" si="12"/>
        <v>0</v>
      </c>
      <c r="H58" s="80">
        <f t="shared" si="13"/>
        <v>0</v>
      </c>
      <c r="I58" s="81">
        <f t="shared" si="14"/>
        <v>0</v>
      </c>
      <c r="J58" s="81">
        <f t="shared" si="15"/>
        <v>0</v>
      </c>
      <c r="K58" s="87">
        <f t="shared" si="16"/>
        <v>0</v>
      </c>
    </row>
    <row r="59" spans="2:11" s="13" customFormat="1" ht="14.25" x14ac:dyDescent="0.2">
      <c r="B59" s="131" t="s">
        <v>223</v>
      </c>
      <c r="C59" s="184">
        <v>10</v>
      </c>
      <c r="D59" s="236"/>
      <c r="E59" s="93">
        <f t="shared" si="10"/>
        <v>0</v>
      </c>
      <c r="F59" s="79">
        <f t="shared" si="11"/>
        <v>0</v>
      </c>
      <c r="G59" s="80">
        <f t="shared" si="12"/>
        <v>0</v>
      </c>
      <c r="H59" s="80">
        <f t="shared" si="13"/>
        <v>0</v>
      </c>
      <c r="I59" s="81">
        <f t="shared" si="14"/>
        <v>0</v>
      </c>
      <c r="J59" s="81">
        <f t="shared" si="15"/>
        <v>0</v>
      </c>
      <c r="K59" s="87">
        <f t="shared" si="16"/>
        <v>0</v>
      </c>
    </row>
    <row r="60" spans="2:11" s="13" customFormat="1" ht="14.25" x14ac:dyDescent="0.2">
      <c r="B60" s="131" t="s">
        <v>224</v>
      </c>
      <c r="C60" s="184">
        <v>70</v>
      </c>
      <c r="D60" s="236"/>
      <c r="E60" s="93">
        <f t="shared" si="10"/>
        <v>0</v>
      </c>
      <c r="F60" s="79">
        <f t="shared" si="11"/>
        <v>0</v>
      </c>
      <c r="G60" s="80">
        <f t="shared" si="12"/>
        <v>0</v>
      </c>
      <c r="H60" s="80">
        <f t="shared" si="13"/>
        <v>0</v>
      </c>
      <c r="I60" s="81">
        <f t="shared" si="14"/>
        <v>0</v>
      </c>
      <c r="J60" s="81">
        <f t="shared" si="15"/>
        <v>0</v>
      </c>
      <c r="K60" s="87">
        <f t="shared" si="16"/>
        <v>0</v>
      </c>
    </row>
    <row r="61" spans="2:11" s="13" customFormat="1" thickBot="1" x14ac:dyDescent="0.25">
      <c r="B61" s="131" t="s">
        <v>225</v>
      </c>
      <c r="C61" s="184">
        <v>4</v>
      </c>
      <c r="D61" s="236"/>
      <c r="E61" s="93">
        <f t="shared" si="10"/>
        <v>0</v>
      </c>
      <c r="F61" s="79">
        <f t="shared" si="11"/>
        <v>0</v>
      </c>
      <c r="G61" s="80">
        <f t="shared" si="12"/>
        <v>0</v>
      </c>
      <c r="H61" s="80">
        <f t="shared" si="13"/>
        <v>0</v>
      </c>
      <c r="I61" s="81">
        <f t="shared" si="14"/>
        <v>0</v>
      </c>
      <c r="J61" s="81">
        <f t="shared" si="15"/>
        <v>0</v>
      </c>
      <c r="K61" s="87">
        <f t="shared" si="16"/>
        <v>0</v>
      </c>
    </row>
    <row r="62" spans="2:11" s="13" customFormat="1" thickBot="1" x14ac:dyDescent="0.25">
      <c r="B62" s="43" t="s">
        <v>162</v>
      </c>
      <c r="C62" s="157">
        <f t="shared" ref="C62:J62" si="17">SUM(C52:C61)</f>
        <v>173</v>
      </c>
      <c r="D62" s="91">
        <f t="shared" si="17"/>
        <v>0</v>
      </c>
      <c r="E62" s="91">
        <f t="shared" si="17"/>
        <v>0</v>
      </c>
      <c r="F62" s="91">
        <f t="shared" si="17"/>
        <v>0</v>
      </c>
      <c r="G62" s="91">
        <f t="shared" si="17"/>
        <v>0</v>
      </c>
      <c r="H62" s="91">
        <f t="shared" si="17"/>
        <v>0</v>
      </c>
      <c r="I62" s="91">
        <f>SUM(I52:I61)</f>
        <v>0</v>
      </c>
      <c r="J62" s="91">
        <f t="shared" si="17"/>
        <v>0</v>
      </c>
      <c r="K62" s="92">
        <f>SUM(K52:K61)</f>
        <v>0</v>
      </c>
    </row>
    <row r="63" spans="2:11" s="3" customFormat="1" x14ac:dyDescent="0.25">
      <c r="B63" s="75"/>
      <c r="C63" s="75"/>
      <c r="D63" s="149"/>
      <c r="E63" s="149"/>
      <c r="F63" s="149"/>
      <c r="G63" s="149"/>
      <c r="H63" s="149"/>
      <c r="J63"/>
      <c r="K63"/>
    </row>
    <row r="64" spans="2:11" s="3" customFormat="1" ht="15.75" thickBot="1" x14ac:dyDescent="0.3">
      <c r="B64" s="75"/>
      <c r="C64" s="75"/>
      <c r="D64" s="149"/>
      <c r="E64" s="149"/>
      <c r="F64" s="149"/>
      <c r="G64" s="149"/>
      <c r="H64" s="149"/>
      <c r="J64"/>
      <c r="K64"/>
    </row>
    <row r="65" spans="2:11" s="13" customFormat="1" ht="19.5" thickBot="1" x14ac:dyDescent="0.35">
      <c r="B65" s="291" t="s">
        <v>192</v>
      </c>
      <c r="C65" s="292"/>
      <c r="D65" s="292"/>
      <c r="E65" s="292"/>
      <c r="F65" s="292"/>
      <c r="G65" s="292"/>
      <c r="H65" s="292"/>
      <c r="I65" s="292"/>
      <c r="J65" s="292"/>
      <c r="K65" s="293"/>
    </row>
    <row r="66" spans="2:11" s="13" customFormat="1" ht="26.45" customHeight="1" thickBot="1" x14ac:dyDescent="0.25">
      <c r="B66" s="112" t="s">
        <v>23</v>
      </c>
      <c r="C66" s="142" t="s">
        <v>24</v>
      </c>
      <c r="D66" s="143" t="s">
        <v>25</v>
      </c>
      <c r="E66" s="142" t="s">
        <v>130</v>
      </c>
      <c r="F66" s="144" t="s">
        <v>121</v>
      </c>
      <c r="G66" s="144" t="s">
        <v>122</v>
      </c>
      <c r="H66" s="144" t="s">
        <v>123</v>
      </c>
      <c r="I66" s="113" t="s">
        <v>263</v>
      </c>
      <c r="J66" s="113" t="s">
        <v>264</v>
      </c>
      <c r="K66" s="114" t="s">
        <v>128</v>
      </c>
    </row>
    <row r="67" spans="2:11" s="13" customFormat="1" ht="14.25" x14ac:dyDescent="0.2">
      <c r="B67" s="131" t="s">
        <v>102</v>
      </c>
      <c r="C67" s="184">
        <v>4</v>
      </c>
      <c r="D67" s="236"/>
      <c r="E67" s="93">
        <f>C67*D67</f>
        <v>0</v>
      </c>
      <c r="F67" s="79">
        <f>E67*12</f>
        <v>0</v>
      </c>
      <c r="G67" s="80">
        <f>(F67*$E$119)+F67</f>
        <v>0</v>
      </c>
      <c r="H67" s="80">
        <f>(G67*$F$119)+G67</f>
        <v>0</v>
      </c>
      <c r="I67" s="81">
        <f>(H67*$G$119)+H67</f>
        <v>0</v>
      </c>
      <c r="J67" s="81">
        <f>(I67*$H$119)+I67</f>
        <v>0</v>
      </c>
      <c r="K67" s="87">
        <f>F67+G67+H67+I67+J67</f>
        <v>0</v>
      </c>
    </row>
    <row r="68" spans="2:11" s="13" customFormat="1" ht="14.25" x14ac:dyDescent="0.2">
      <c r="B68" s="77" t="s">
        <v>103</v>
      </c>
      <c r="C68" s="268">
        <v>1</v>
      </c>
      <c r="D68" s="237"/>
      <c r="E68" s="93">
        <f t="shared" ref="E68:E79" si="18">C68*D68</f>
        <v>0</v>
      </c>
      <c r="F68" s="79">
        <f t="shared" ref="F68:F79" si="19">E68*12</f>
        <v>0</v>
      </c>
      <c r="G68" s="80">
        <f t="shared" ref="G68:G79" si="20">(F68*$E$119)+F68</f>
        <v>0</v>
      </c>
      <c r="H68" s="80">
        <f t="shared" ref="H68:H79" si="21">(G68*$F$119)+G68</f>
        <v>0</v>
      </c>
      <c r="I68" s="81">
        <f t="shared" ref="I68:I79" si="22">(H68*$G$119)+H68</f>
        <v>0</v>
      </c>
      <c r="J68" s="81">
        <f t="shared" ref="J68:J79" si="23">(I68*$H$119)+I68</f>
        <v>0</v>
      </c>
      <c r="K68" s="87">
        <f t="shared" ref="K68:K79" si="24">F68+G68+H68+I68+J68</f>
        <v>0</v>
      </c>
    </row>
    <row r="69" spans="2:11" s="13" customFormat="1" ht="14.25" x14ac:dyDescent="0.2">
      <c r="B69" s="77" t="s">
        <v>104</v>
      </c>
      <c r="C69" s="268">
        <v>3</v>
      </c>
      <c r="D69" s="237"/>
      <c r="E69" s="93">
        <f t="shared" si="18"/>
        <v>0</v>
      </c>
      <c r="F69" s="79">
        <f t="shared" si="19"/>
        <v>0</v>
      </c>
      <c r="G69" s="80">
        <f t="shared" si="20"/>
        <v>0</v>
      </c>
      <c r="H69" s="80">
        <f t="shared" si="21"/>
        <v>0</v>
      </c>
      <c r="I69" s="81">
        <f t="shared" si="22"/>
        <v>0</v>
      </c>
      <c r="J69" s="81">
        <f t="shared" si="23"/>
        <v>0</v>
      </c>
      <c r="K69" s="87">
        <f t="shared" si="24"/>
        <v>0</v>
      </c>
    </row>
    <row r="70" spans="2:11" s="13" customFormat="1" ht="14.25" x14ac:dyDescent="0.2">
      <c r="B70" s="77" t="s">
        <v>105</v>
      </c>
      <c r="C70" s="268">
        <v>2</v>
      </c>
      <c r="D70" s="237"/>
      <c r="E70" s="93">
        <f t="shared" si="18"/>
        <v>0</v>
      </c>
      <c r="F70" s="79">
        <f t="shared" si="19"/>
        <v>0</v>
      </c>
      <c r="G70" s="80">
        <f t="shared" si="20"/>
        <v>0</v>
      </c>
      <c r="H70" s="80">
        <f t="shared" si="21"/>
        <v>0</v>
      </c>
      <c r="I70" s="81">
        <f t="shared" si="22"/>
        <v>0</v>
      </c>
      <c r="J70" s="81">
        <f t="shared" si="23"/>
        <v>0</v>
      </c>
      <c r="K70" s="87">
        <f t="shared" si="24"/>
        <v>0</v>
      </c>
    </row>
    <row r="71" spans="2:11" s="13" customFormat="1" ht="14.25" x14ac:dyDescent="0.2">
      <c r="B71" s="77" t="s">
        <v>106</v>
      </c>
      <c r="C71" s="268">
        <v>1</v>
      </c>
      <c r="D71" s="237"/>
      <c r="E71" s="93">
        <f t="shared" si="18"/>
        <v>0</v>
      </c>
      <c r="F71" s="79">
        <f t="shared" si="19"/>
        <v>0</v>
      </c>
      <c r="G71" s="80">
        <f t="shared" si="20"/>
        <v>0</v>
      </c>
      <c r="H71" s="80">
        <f t="shared" si="21"/>
        <v>0</v>
      </c>
      <c r="I71" s="81">
        <f t="shared" si="22"/>
        <v>0</v>
      </c>
      <c r="J71" s="81">
        <f t="shared" si="23"/>
        <v>0</v>
      </c>
      <c r="K71" s="87">
        <f t="shared" si="24"/>
        <v>0</v>
      </c>
    </row>
    <row r="72" spans="2:11" s="13" customFormat="1" ht="14.25" x14ac:dyDescent="0.2">
      <c r="B72" s="77" t="s">
        <v>107</v>
      </c>
      <c r="C72" s="268">
        <v>2</v>
      </c>
      <c r="D72" s="237"/>
      <c r="E72" s="93">
        <f t="shared" si="18"/>
        <v>0</v>
      </c>
      <c r="F72" s="79">
        <f t="shared" si="19"/>
        <v>0</v>
      </c>
      <c r="G72" s="80">
        <f t="shared" si="20"/>
        <v>0</v>
      </c>
      <c r="H72" s="80">
        <f t="shared" si="21"/>
        <v>0</v>
      </c>
      <c r="I72" s="81">
        <f t="shared" si="22"/>
        <v>0</v>
      </c>
      <c r="J72" s="81">
        <f t="shared" si="23"/>
        <v>0</v>
      </c>
      <c r="K72" s="87">
        <f t="shared" si="24"/>
        <v>0</v>
      </c>
    </row>
    <row r="73" spans="2:11" s="13" customFormat="1" ht="14.25" x14ac:dyDescent="0.2">
      <c r="B73" s="77" t="s">
        <v>108</v>
      </c>
      <c r="C73" s="268">
        <v>1</v>
      </c>
      <c r="D73" s="237"/>
      <c r="E73" s="93">
        <f t="shared" si="18"/>
        <v>0</v>
      </c>
      <c r="F73" s="79">
        <f t="shared" si="19"/>
        <v>0</v>
      </c>
      <c r="G73" s="80">
        <f t="shared" si="20"/>
        <v>0</v>
      </c>
      <c r="H73" s="80">
        <f t="shared" si="21"/>
        <v>0</v>
      </c>
      <c r="I73" s="81">
        <f t="shared" si="22"/>
        <v>0</v>
      </c>
      <c r="J73" s="81">
        <f t="shared" si="23"/>
        <v>0</v>
      </c>
      <c r="K73" s="87">
        <f t="shared" si="24"/>
        <v>0</v>
      </c>
    </row>
    <row r="74" spans="2:11" s="13" customFormat="1" ht="14.25" x14ac:dyDescent="0.2">
      <c r="B74" s="77" t="s">
        <v>109</v>
      </c>
      <c r="C74" s="268">
        <v>2</v>
      </c>
      <c r="D74" s="237"/>
      <c r="E74" s="93">
        <f t="shared" si="18"/>
        <v>0</v>
      </c>
      <c r="F74" s="79">
        <f t="shared" si="19"/>
        <v>0</v>
      </c>
      <c r="G74" s="80">
        <f t="shared" si="20"/>
        <v>0</v>
      </c>
      <c r="H74" s="80">
        <f t="shared" si="21"/>
        <v>0</v>
      </c>
      <c r="I74" s="81">
        <f t="shared" si="22"/>
        <v>0</v>
      </c>
      <c r="J74" s="81">
        <f t="shared" si="23"/>
        <v>0</v>
      </c>
      <c r="K74" s="87">
        <f t="shared" si="24"/>
        <v>0</v>
      </c>
    </row>
    <row r="75" spans="2:11" s="13" customFormat="1" ht="14.25" x14ac:dyDescent="0.2">
      <c r="B75" s="77" t="s">
        <v>110</v>
      </c>
      <c r="C75" s="268">
        <v>2</v>
      </c>
      <c r="D75" s="237"/>
      <c r="E75" s="93">
        <f t="shared" si="18"/>
        <v>0</v>
      </c>
      <c r="F75" s="79">
        <f t="shared" si="19"/>
        <v>0</v>
      </c>
      <c r="G75" s="80">
        <f t="shared" si="20"/>
        <v>0</v>
      </c>
      <c r="H75" s="80">
        <f t="shared" si="21"/>
        <v>0</v>
      </c>
      <c r="I75" s="81">
        <f t="shared" si="22"/>
        <v>0</v>
      </c>
      <c r="J75" s="81">
        <f t="shared" si="23"/>
        <v>0</v>
      </c>
      <c r="K75" s="87">
        <f t="shared" si="24"/>
        <v>0</v>
      </c>
    </row>
    <row r="76" spans="2:11" s="13" customFormat="1" ht="14.25" x14ac:dyDescent="0.2">
      <c r="B76" s="77" t="s">
        <v>111</v>
      </c>
      <c r="C76" s="268">
        <v>1</v>
      </c>
      <c r="D76" s="237"/>
      <c r="E76" s="93">
        <f t="shared" si="18"/>
        <v>0</v>
      </c>
      <c r="F76" s="79">
        <f t="shared" si="19"/>
        <v>0</v>
      </c>
      <c r="G76" s="80">
        <f t="shared" si="20"/>
        <v>0</v>
      </c>
      <c r="H76" s="80">
        <f t="shared" si="21"/>
        <v>0</v>
      </c>
      <c r="I76" s="81">
        <f t="shared" si="22"/>
        <v>0</v>
      </c>
      <c r="J76" s="81">
        <f t="shared" si="23"/>
        <v>0</v>
      </c>
      <c r="K76" s="87">
        <f t="shared" si="24"/>
        <v>0</v>
      </c>
    </row>
    <row r="77" spans="2:11" s="13" customFormat="1" ht="14.25" x14ac:dyDescent="0.2">
      <c r="B77" s="77" t="s">
        <v>112</v>
      </c>
      <c r="C77" s="268">
        <v>4</v>
      </c>
      <c r="D77" s="237"/>
      <c r="E77" s="93">
        <f t="shared" si="18"/>
        <v>0</v>
      </c>
      <c r="F77" s="79">
        <f t="shared" si="19"/>
        <v>0</v>
      </c>
      <c r="G77" s="80">
        <f t="shared" si="20"/>
        <v>0</v>
      </c>
      <c r="H77" s="80">
        <f t="shared" si="21"/>
        <v>0</v>
      </c>
      <c r="I77" s="81">
        <f t="shared" si="22"/>
        <v>0</v>
      </c>
      <c r="J77" s="81">
        <f t="shared" si="23"/>
        <v>0</v>
      </c>
      <c r="K77" s="87">
        <f t="shared" si="24"/>
        <v>0</v>
      </c>
    </row>
    <row r="78" spans="2:11" s="13" customFormat="1" ht="14.25" x14ac:dyDescent="0.2">
      <c r="B78" s="77" t="s">
        <v>113</v>
      </c>
      <c r="C78" s="268">
        <v>1</v>
      </c>
      <c r="D78" s="237"/>
      <c r="E78" s="93">
        <f t="shared" si="18"/>
        <v>0</v>
      </c>
      <c r="F78" s="79">
        <f t="shared" si="19"/>
        <v>0</v>
      </c>
      <c r="G78" s="80">
        <f t="shared" si="20"/>
        <v>0</v>
      </c>
      <c r="H78" s="80">
        <f t="shared" si="21"/>
        <v>0</v>
      </c>
      <c r="I78" s="81">
        <f t="shared" si="22"/>
        <v>0</v>
      </c>
      <c r="J78" s="81">
        <f t="shared" si="23"/>
        <v>0</v>
      </c>
      <c r="K78" s="87">
        <f t="shared" si="24"/>
        <v>0</v>
      </c>
    </row>
    <row r="79" spans="2:11" s="13" customFormat="1" thickBot="1" x14ac:dyDescent="0.25">
      <c r="B79" s="103" t="s">
        <v>165</v>
      </c>
      <c r="C79" s="269">
        <v>1</v>
      </c>
      <c r="D79" s="238"/>
      <c r="E79" s="93">
        <f t="shared" si="18"/>
        <v>0</v>
      </c>
      <c r="F79" s="79">
        <f t="shared" si="19"/>
        <v>0</v>
      </c>
      <c r="G79" s="80">
        <f t="shared" si="20"/>
        <v>0</v>
      </c>
      <c r="H79" s="80">
        <f t="shared" si="21"/>
        <v>0</v>
      </c>
      <c r="I79" s="81">
        <f t="shared" si="22"/>
        <v>0</v>
      </c>
      <c r="J79" s="81">
        <f t="shared" si="23"/>
        <v>0</v>
      </c>
      <c r="K79" s="87">
        <f t="shared" si="24"/>
        <v>0</v>
      </c>
    </row>
    <row r="80" spans="2:11" s="13" customFormat="1" thickBot="1" x14ac:dyDescent="0.25">
      <c r="B80" s="43" t="s">
        <v>162</v>
      </c>
      <c r="C80" s="157">
        <f t="shared" ref="C80" si="25">SUM(C67:C79)</f>
        <v>25</v>
      </c>
      <c r="D80" s="91">
        <f t="shared" ref="D80:K80" si="26">SUM(D67:D79)</f>
        <v>0</v>
      </c>
      <c r="E80" s="91">
        <f t="shared" si="26"/>
        <v>0</v>
      </c>
      <c r="F80" s="91">
        <f t="shared" si="26"/>
        <v>0</v>
      </c>
      <c r="G80" s="91">
        <f t="shared" si="26"/>
        <v>0</v>
      </c>
      <c r="H80" s="91">
        <f t="shared" si="26"/>
        <v>0</v>
      </c>
      <c r="I80" s="91">
        <f t="shared" si="26"/>
        <v>0</v>
      </c>
      <c r="J80" s="91">
        <f t="shared" si="26"/>
        <v>0</v>
      </c>
      <c r="K80" s="92">
        <f t="shared" si="26"/>
        <v>0</v>
      </c>
    </row>
    <row r="81" spans="2:11" s="3" customFormat="1" x14ac:dyDescent="0.25">
      <c r="J81"/>
      <c r="K81"/>
    </row>
    <row r="82" spans="2:11" s="3" customFormat="1" ht="15.75" thickBot="1" x14ac:dyDescent="0.3">
      <c r="J82"/>
      <c r="K82"/>
    </row>
    <row r="83" spans="2:11" ht="15.75" customHeight="1" thickBot="1" x14ac:dyDescent="0.3">
      <c r="B83" s="294" t="s">
        <v>213</v>
      </c>
      <c r="C83" s="295"/>
      <c r="D83" s="295"/>
      <c r="E83" s="295"/>
      <c r="F83" s="295"/>
      <c r="G83" s="295"/>
      <c r="H83" s="295"/>
      <c r="I83" s="295"/>
      <c r="J83" s="295"/>
      <c r="K83" s="296"/>
    </row>
    <row r="84" spans="2:11" ht="15.75" customHeight="1" x14ac:dyDescent="0.25">
      <c r="B84" s="32" t="s">
        <v>3</v>
      </c>
      <c r="C84" s="297" t="s">
        <v>4</v>
      </c>
      <c r="D84" s="297" t="s">
        <v>237</v>
      </c>
      <c r="E84" s="299" t="s">
        <v>55</v>
      </c>
      <c r="F84" s="299" t="s">
        <v>121</v>
      </c>
      <c r="G84" s="299" t="s">
        <v>122</v>
      </c>
      <c r="H84" s="299" t="s">
        <v>123</v>
      </c>
      <c r="I84" s="241" t="s">
        <v>263</v>
      </c>
      <c r="J84" s="241" t="s">
        <v>264</v>
      </c>
      <c r="K84" s="241" t="s">
        <v>128</v>
      </c>
    </row>
    <row r="85" spans="2:11" ht="15.75" customHeight="1" thickBot="1" x14ac:dyDescent="0.3">
      <c r="B85" s="33" t="s">
        <v>118</v>
      </c>
      <c r="C85" s="298"/>
      <c r="D85" s="298"/>
      <c r="E85" s="300"/>
      <c r="F85" s="300"/>
      <c r="G85" s="300"/>
      <c r="H85" s="300"/>
      <c r="I85" s="240"/>
      <c r="J85" s="240"/>
      <c r="K85" s="240"/>
    </row>
    <row r="86" spans="2:11" x14ac:dyDescent="0.25">
      <c r="B86" s="49" t="s">
        <v>166</v>
      </c>
      <c r="C86" s="189">
        <v>8540</v>
      </c>
      <c r="D86" s="257"/>
      <c r="E86" s="90"/>
      <c r="F86" s="147">
        <f>E86*12</f>
        <v>0</v>
      </c>
      <c r="G86" s="147">
        <f>(F86*$E$119)+F86</f>
        <v>0</v>
      </c>
      <c r="H86" s="147">
        <f>(G86*$F$119)+G86</f>
        <v>0</v>
      </c>
      <c r="I86" s="81">
        <f>(H86*$G$119)+H86</f>
        <v>0</v>
      </c>
      <c r="J86" s="81">
        <f>(I86*$H$119)+I86</f>
        <v>0</v>
      </c>
      <c r="K86" s="87">
        <f>F86+G86+H86+I86+J86</f>
        <v>0</v>
      </c>
    </row>
    <row r="87" spans="2:11" s="3" customFormat="1" ht="13.5" thickBot="1" x14ac:dyDescent="0.25">
      <c r="B87" s="151" t="s">
        <v>115</v>
      </c>
      <c r="C87" s="231">
        <v>4463</v>
      </c>
      <c r="D87" s="258"/>
      <c r="E87" s="152"/>
      <c r="F87" s="147">
        <f>E87*12</f>
        <v>0</v>
      </c>
      <c r="G87" s="147">
        <f>(F87*$E$119)+F87</f>
        <v>0</v>
      </c>
      <c r="H87" s="147">
        <f>(G87*$F$119)+G87</f>
        <v>0</v>
      </c>
      <c r="I87" s="81">
        <f>(H87*$G$119)+H87</f>
        <v>0</v>
      </c>
      <c r="J87" s="81">
        <f>(I87*$H$119)+I87</f>
        <v>0</v>
      </c>
      <c r="K87" s="87">
        <f>F87+G87+H87+I87+J87</f>
        <v>0</v>
      </c>
    </row>
    <row r="88" spans="2:11" s="3" customFormat="1" ht="15.75" thickBot="1" x14ac:dyDescent="0.25">
      <c r="B88" s="4" t="s">
        <v>10</v>
      </c>
      <c r="C88" s="30">
        <f t="shared" ref="C88" si="27">SUM(C86:C87)</f>
        <v>13003</v>
      </c>
      <c r="D88" s="248"/>
      <c r="E88" s="92">
        <f t="shared" ref="E88:K88" si="28">SUM(E86:E87)</f>
        <v>0</v>
      </c>
      <c r="F88" s="153">
        <f t="shared" si="28"/>
        <v>0</v>
      </c>
      <c r="G88" s="148">
        <f t="shared" si="28"/>
        <v>0</v>
      </c>
      <c r="H88" s="148">
        <f t="shared" si="28"/>
        <v>0</v>
      </c>
      <c r="I88" s="148">
        <f t="shared" si="28"/>
        <v>0</v>
      </c>
      <c r="J88" s="148">
        <f t="shared" si="28"/>
        <v>0</v>
      </c>
      <c r="K88" s="148">
        <f t="shared" si="28"/>
        <v>0</v>
      </c>
    </row>
    <row r="89" spans="2:11" s="3" customFormat="1" x14ac:dyDescent="0.25">
      <c r="J89"/>
      <c r="K89"/>
    </row>
    <row r="90" spans="2:11" s="3" customFormat="1" ht="15.75" thickBot="1" x14ac:dyDescent="0.3">
      <c r="J90"/>
      <c r="K90"/>
    </row>
    <row r="91" spans="2:11" s="3" customFormat="1" ht="16.5" customHeight="1" thickBot="1" x14ac:dyDescent="0.25">
      <c r="B91" s="294" t="s">
        <v>212</v>
      </c>
      <c r="C91" s="295"/>
      <c r="D91" s="295"/>
      <c r="E91" s="295"/>
      <c r="F91" s="295"/>
      <c r="G91" s="295"/>
      <c r="H91" s="295"/>
      <c r="I91" s="295"/>
      <c r="J91" s="295"/>
      <c r="K91" s="296"/>
    </row>
    <row r="92" spans="2:11" ht="15" customHeight="1" x14ac:dyDescent="0.25">
      <c r="B92" s="32" t="s">
        <v>3</v>
      </c>
      <c r="C92" s="344" t="s">
        <v>4</v>
      </c>
      <c r="D92" s="297" t="s">
        <v>237</v>
      </c>
      <c r="E92" s="299" t="s">
        <v>55</v>
      </c>
      <c r="F92" s="299" t="s">
        <v>121</v>
      </c>
      <c r="G92" s="299" t="s">
        <v>122</v>
      </c>
      <c r="H92" s="299" t="s">
        <v>123</v>
      </c>
      <c r="I92" s="241" t="s">
        <v>263</v>
      </c>
      <c r="J92" s="241" t="s">
        <v>264</v>
      </c>
      <c r="K92" s="241" t="s">
        <v>128</v>
      </c>
    </row>
    <row r="93" spans="2:11" ht="15.75" thickBot="1" x14ac:dyDescent="0.3">
      <c r="B93" s="33" t="s">
        <v>118</v>
      </c>
      <c r="C93" s="311"/>
      <c r="D93" s="298"/>
      <c r="E93" s="300"/>
      <c r="F93" s="300"/>
      <c r="G93" s="300"/>
      <c r="H93" s="300"/>
      <c r="I93" s="240"/>
      <c r="J93" s="240"/>
      <c r="K93" s="240"/>
    </row>
    <row r="94" spans="2:11" x14ac:dyDescent="0.25">
      <c r="B94" s="49" t="s">
        <v>167</v>
      </c>
      <c r="C94" s="191">
        <v>65</v>
      </c>
      <c r="D94" s="242"/>
      <c r="E94" s="137"/>
      <c r="F94" s="81">
        <f>E94*12</f>
        <v>0</v>
      </c>
      <c r="G94" s="81">
        <f>(F94*$E$119)+F94</f>
        <v>0</v>
      </c>
      <c r="H94" s="81">
        <f>(G94*$F$119)+G94</f>
        <v>0</v>
      </c>
      <c r="I94" s="81">
        <f>(H94*$G$119)+H94</f>
        <v>0</v>
      </c>
      <c r="J94" s="81">
        <f>(I94*$H$119)+I94</f>
        <v>0</v>
      </c>
      <c r="K94" s="87">
        <f>F94+G94+H94+I94+J94</f>
        <v>0</v>
      </c>
    </row>
    <row r="95" spans="2:11" s="3" customFormat="1" ht="25.5" x14ac:dyDescent="0.2">
      <c r="B95" s="175" t="s">
        <v>168</v>
      </c>
      <c r="C95" s="191">
        <v>1000</v>
      </c>
      <c r="D95" s="243"/>
      <c r="E95" s="137"/>
      <c r="F95" s="81">
        <f t="shared" ref="F95:F99" si="29">E95*12</f>
        <v>0</v>
      </c>
      <c r="G95" s="81">
        <f t="shared" ref="G95:G99" si="30">(F95*$E$119)+F95</f>
        <v>0</v>
      </c>
      <c r="H95" s="81">
        <f t="shared" ref="H95:H99" si="31">(G95*$F$119)+G95</f>
        <v>0</v>
      </c>
      <c r="I95" s="81">
        <f t="shared" ref="I95:I99" si="32">(H95*$G$119)+H95</f>
        <v>0</v>
      </c>
      <c r="J95" s="81">
        <f t="shared" ref="J95:J99" si="33">(I95*$H$119)+I95</f>
        <v>0</v>
      </c>
      <c r="K95" s="87">
        <f t="shared" ref="K95:K99" si="34">F95+G95+H95+I95+J95</f>
        <v>0</v>
      </c>
    </row>
    <row r="96" spans="2:11" s="3" customFormat="1" ht="12.75" x14ac:dyDescent="0.2">
      <c r="B96" s="50" t="s">
        <v>116</v>
      </c>
      <c r="C96" s="191">
        <v>1608</v>
      </c>
      <c r="D96" s="243"/>
      <c r="E96" s="137"/>
      <c r="F96" s="81">
        <f t="shared" si="29"/>
        <v>0</v>
      </c>
      <c r="G96" s="81">
        <f t="shared" si="30"/>
        <v>0</v>
      </c>
      <c r="H96" s="81">
        <f t="shared" si="31"/>
        <v>0</v>
      </c>
      <c r="I96" s="81">
        <f t="shared" si="32"/>
        <v>0</v>
      </c>
      <c r="J96" s="81">
        <f t="shared" si="33"/>
        <v>0</v>
      </c>
      <c r="K96" s="87">
        <f t="shared" si="34"/>
        <v>0</v>
      </c>
    </row>
    <row r="97" spans="2:11" x14ac:dyDescent="0.25">
      <c r="B97" s="51" t="s">
        <v>117</v>
      </c>
      <c r="C97" s="191">
        <v>9067</v>
      </c>
      <c r="D97" s="243"/>
      <c r="E97" s="137"/>
      <c r="F97" s="81">
        <f t="shared" si="29"/>
        <v>0</v>
      </c>
      <c r="G97" s="81">
        <f t="shared" si="30"/>
        <v>0</v>
      </c>
      <c r="H97" s="81">
        <f t="shared" si="31"/>
        <v>0</v>
      </c>
      <c r="I97" s="81">
        <f t="shared" si="32"/>
        <v>0</v>
      </c>
      <c r="J97" s="81">
        <f t="shared" si="33"/>
        <v>0</v>
      </c>
      <c r="K97" s="87">
        <f t="shared" si="34"/>
        <v>0</v>
      </c>
    </row>
    <row r="98" spans="2:11" x14ac:dyDescent="0.25">
      <c r="B98" s="51" t="s">
        <v>169</v>
      </c>
      <c r="C98" s="191">
        <v>1500</v>
      </c>
      <c r="D98" s="243"/>
      <c r="E98" s="137"/>
      <c r="F98" s="81">
        <f t="shared" si="29"/>
        <v>0</v>
      </c>
      <c r="G98" s="81">
        <f t="shared" si="30"/>
        <v>0</v>
      </c>
      <c r="H98" s="81">
        <f t="shared" si="31"/>
        <v>0</v>
      </c>
      <c r="I98" s="81">
        <f t="shared" si="32"/>
        <v>0</v>
      </c>
      <c r="J98" s="81">
        <f t="shared" si="33"/>
        <v>0</v>
      </c>
      <c r="K98" s="87">
        <f t="shared" si="34"/>
        <v>0</v>
      </c>
    </row>
    <row r="99" spans="2:11" ht="15.75" thickBot="1" x14ac:dyDescent="0.3">
      <c r="B99" s="58" t="s">
        <v>194</v>
      </c>
      <c r="C99" s="201">
        <v>392</v>
      </c>
      <c r="D99" s="243"/>
      <c r="E99" s="171"/>
      <c r="F99" s="81">
        <f t="shared" si="29"/>
        <v>0</v>
      </c>
      <c r="G99" s="81">
        <f t="shared" si="30"/>
        <v>0</v>
      </c>
      <c r="H99" s="81">
        <f t="shared" si="31"/>
        <v>0</v>
      </c>
      <c r="I99" s="81">
        <f t="shared" si="32"/>
        <v>0</v>
      </c>
      <c r="J99" s="81">
        <f t="shared" si="33"/>
        <v>0</v>
      </c>
      <c r="K99" s="87">
        <f t="shared" si="34"/>
        <v>0</v>
      </c>
    </row>
    <row r="100" spans="2:11" ht="15.75" thickBot="1" x14ac:dyDescent="0.3">
      <c r="B100" s="4" t="s">
        <v>10</v>
      </c>
      <c r="C100" s="30">
        <f t="shared" ref="C100" si="35">SUM(C94:C99)</f>
        <v>13632</v>
      </c>
      <c r="D100" s="248"/>
      <c r="E100" s="109">
        <f t="shared" ref="E100:K100" si="36">SUM(E94:E99)</f>
        <v>0</v>
      </c>
      <c r="F100" s="109">
        <f t="shared" si="36"/>
        <v>0</v>
      </c>
      <c r="G100" s="109">
        <f t="shared" si="36"/>
        <v>0</v>
      </c>
      <c r="H100" s="109">
        <f t="shared" si="36"/>
        <v>0</v>
      </c>
      <c r="I100" s="109">
        <f t="shared" si="36"/>
        <v>0</v>
      </c>
      <c r="J100" s="109">
        <f t="shared" si="36"/>
        <v>0</v>
      </c>
      <c r="K100" s="109">
        <f t="shared" si="36"/>
        <v>0</v>
      </c>
    </row>
    <row r="101" spans="2:11" x14ac:dyDescent="0.25">
      <c r="B101" s="75"/>
      <c r="C101" s="75"/>
      <c r="D101" s="149"/>
      <c r="E101" s="149"/>
      <c r="F101" s="149"/>
      <c r="G101" s="149"/>
      <c r="H101" s="149"/>
    </row>
    <row r="102" spans="2:11" ht="15.75" thickBot="1" x14ac:dyDescent="0.3"/>
    <row r="103" spans="2:11" ht="21.75" customHeight="1" thickBot="1" x14ac:dyDescent="0.3">
      <c r="B103" s="351" t="s">
        <v>134</v>
      </c>
      <c r="C103" s="352"/>
      <c r="D103" s="352"/>
      <c r="E103" s="352"/>
      <c r="F103" s="352"/>
      <c r="G103" s="352"/>
      <c r="H103" s="352"/>
      <c r="I103" s="352"/>
      <c r="J103" s="352"/>
      <c r="K103" s="353"/>
    </row>
    <row r="104" spans="2:11" ht="25.5" customHeight="1" x14ac:dyDescent="0.25">
      <c r="B104" s="314" t="s">
        <v>3</v>
      </c>
      <c r="C104" s="313" t="s">
        <v>131</v>
      </c>
      <c r="D104" s="297" t="s">
        <v>25</v>
      </c>
      <c r="E104" s="316" t="s">
        <v>130</v>
      </c>
      <c r="F104" s="306" t="s">
        <v>121</v>
      </c>
      <c r="G104" s="306" t="s">
        <v>122</v>
      </c>
      <c r="H104" s="306" t="s">
        <v>123</v>
      </c>
      <c r="I104" s="241" t="s">
        <v>263</v>
      </c>
      <c r="J104" s="241" t="s">
        <v>264</v>
      </c>
      <c r="K104" s="241" t="s">
        <v>128</v>
      </c>
    </row>
    <row r="105" spans="2:11" ht="15.75" thickBot="1" x14ac:dyDescent="0.3">
      <c r="B105" s="315"/>
      <c r="C105" s="302"/>
      <c r="D105" s="298"/>
      <c r="E105" s="317"/>
      <c r="F105" s="307"/>
      <c r="G105" s="307"/>
      <c r="H105" s="307"/>
      <c r="I105" s="240"/>
      <c r="J105" s="240"/>
      <c r="K105" s="240"/>
    </row>
    <row r="106" spans="2:11" s="3" customFormat="1" ht="15.75" customHeight="1" x14ac:dyDescent="0.2">
      <c r="B106" s="31" t="s">
        <v>102</v>
      </c>
      <c r="C106" s="207">
        <v>20</v>
      </c>
      <c r="D106" s="236"/>
      <c r="E106" s="93">
        <f>C106*D106</f>
        <v>0</v>
      </c>
      <c r="F106" s="79">
        <f>E106*12</f>
        <v>0</v>
      </c>
      <c r="G106" s="80">
        <f>(F106*$E$119)+F106</f>
        <v>0</v>
      </c>
      <c r="H106" s="80">
        <f>(G106*$F$119)+G106</f>
        <v>0</v>
      </c>
      <c r="I106" s="81">
        <f>(H106*$G$119)+H106</f>
        <v>0</v>
      </c>
      <c r="J106" s="81">
        <f>(I106*$H$119)+I106</f>
        <v>0</v>
      </c>
      <c r="K106" s="87">
        <f>F106+G106+H106+I106+J106</f>
        <v>0</v>
      </c>
    </row>
    <row r="107" spans="2:11" s="3" customFormat="1" ht="15.75" customHeight="1" x14ac:dyDescent="0.2">
      <c r="B107" s="31" t="s">
        <v>112</v>
      </c>
      <c r="C107" s="207">
        <v>30</v>
      </c>
      <c r="D107" s="236"/>
      <c r="E107" s="93">
        <f t="shared" ref="E107:E112" si="37">C107*D107</f>
        <v>0</v>
      </c>
      <c r="F107" s="79">
        <f t="shared" ref="F107:F112" si="38">E107*12</f>
        <v>0</v>
      </c>
      <c r="G107" s="80">
        <f t="shared" ref="G107:G112" si="39">(F107*$E$119)+F107</f>
        <v>0</v>
      </c>
      <c r="H107" s="80">
        <f t="shared" ref="H107:H112" si="40">(G107*$F$119)+G107</f>
        <v>0</v>
      </c>
      <c r="I107" s="81">
        <f t="shared" ref="I107:I112" si="41">(H107*$G$119)+H107</f>
        <v>0</v>
      </c>
      <c r="J107" s="81">
        <f t="shared" ref="J107:J112" si="42">(I107*$H$119)+I107</f>
        <v>0</v>
      </c>
      <c r="K107" s="87">
        <f t="shared" ref="K107:K112" si="43">F107+G107+H107+I107+J107</f>
        <v>0</v>
      </c>
    </row>
    <row r="108" spans="2:11" s="3" customFormat="1" ht="15.75" customHeight="1" x14ac:dyDescent="0.2">
      <c r="B108" s="23" t="s">
        <v>234</v>
      </c>
      <c r="C108" s="228">
        <v>10</v>
      </c>
      <c r="D108" s="237"/>
      <c r="E108" s="93">
        <f t="shared" si="37"/>
        <v>0</v>
      </c>
      <c r="F108" s="79">
        <f t="shared" si="38"/>
        <v>0</v>
      </c>
      <c r="G108" s="80">
        <f t="shared" si="39"/>
        <v>0</v>
      </c>
      <c r="H108" s="80">
        <f t="shared" si="40"/>
        <v>0</v>
      </c>
      <c r="I108" s="81">
        <f t="shared" si="41"/>
        <v>0</v>
      </c>
      <c r="J108" s="81">
        <f t="shared" si="42"/>
        <v>0</v>
      </c>
      <c r="K108" s="87">
        <f t="shared" si="43"/>
        <v>0</v>
      </c>
    </row>
    <row r="109" spans="2:11" s="3" customFormat="1" ht="15.75" customHeight="1" x14ac:dyDescent="0.2">
      <c r="B109" s="23" t="s">
        <v>168</v>
      </c>
      <c r="C109" s="228">
        <v>24</v>
      </c>
      <c r="D109" s="237"/>
      <c r="E109" s="93">
        <f t="shared" si="37"/>
        <v>0</v>
      </c>
      <c r="F109" s="79">
        <f t="shared" si="38"/>
        <v>0</v>
      </c>
      <c r="G109" s="80">
        <f t="shared" si="39"/>
        <v>0</v>
      </c>
      <c r="H109" s="80">
        <f t="shared" si="40"/>
        <v>0</v>
      </c>
      <c r="I109" s="81">
        <f t="shared" si="41"/>
        <v>0</v>
      </c>
      <c r="J109" s="81">
        <f t="shared" si="42"/>
        <v>0</v>
      </c>
      <c r="K109" s="87">
        <f t="shared" si="43"/>
        <v>0</v>
      </c>
    </row>
    <row r="110" spans="2:11" s="3" customFormat="1" ht="15.75" customHeight="1" x14ac:dyDescent="0.2">
      <c r="B110" s="23" t="s">
        <v>193</v>
      </c>
      <c r="C110" s="228">
        <v>20</v>
      </c>
      <c r="D110" s="237"/>
      <c r="E110" s="93">
        <f t="shared" si="37"/>
        <v>0</v>
      </c>
      <c r="F110" s="79">
        <f t="shared" si="38"/>
        <v>0</v>
      </c>
      <c r="G110" s="80">
        <f t="shared" si="39"/>
        <v>0</v>
      </c>
      <c r="H110" s="80">
        <f t="shared" si="40"/>
        <v>0</v>
      </c>
      <c r="I110" s="81">
        <f t="shared" si="41"/>
        <v>0</v>
      </c>
      <c r="J110" s="81">
        <f t="shared" si="42"/>
        <v>0</v>
      </c>
      <c r="K110" s="87">
        <f t="shared" si="43"/>
        <v>0</v>
      </c>
    </row>
    <row r="111" spans="2:11" s="3" customFormat="1" ht="15.75" customHeight="1" x14ac:dyDescent="0.2">
      <c r="B111" s="23" t="s">
        <v>116</v>
      </c>
      <c r="C111" s="228">
        <v>14</v>
      </c>
      <c r="D111" s="237"/>
      <c r="E111" s="93">
        <f t="shared" si="37"/>
        <v>0</v>
      </c>
      <c r="F111" s="79">
        <f t="shared" si="38"/>
        <v>0</v>
      </c>
      <c r="G111" s="80">
        <f t="shared" si="39"/>
        <v>0</v>
      </c>
      <c r="H111" s="80">
        <f t="shared" si="40"/>
        <v>0</v>
      </c>
      <c r="I111" s="81">
        <f t="shared" si="41"/>
        <v>0</v>
      </c>
      <c r="J111" s="81">
        <f t="shared" si="42"/>
        <v>0</v>
      </c>
      <c r="K111" s="87">
        <f t="shared" si="43"/>
        <v>0</v>
      </c>
    </row>
    <row r="112" spans="2:11" s="3" customFormat="1" ht="15.75" customHeight="1" thickBot="1" x14ac:dyDescent="0.25">
      <c r="B112" s="29" t="s">
        <v>195</v>
      </c>
      <c r="C112" s="232">
        <v>24</v>
      </c>
      <c r="D112" s="238"/>
      <c r="E112" s="93">
        <f t="shared" si="37"/>
        <v>0</v>
      </c>
      <c r="F112" s="79">
        <f t="shared" si="38"/>
        <v>0</v>
      </c>
      <c r="G112" s="80">
        <f t="shared" si="39"/>
        <v>0</v>
      </c>
      <c r="H112" s="80">
        <f t="shared" si="40"/>
        <v>0</v>
      </c>
      <c r="I112" s="81">
        <f t="shared" si="41"/>
        <v>0</v>
      </c>
      <c r="J112" s="81">
        <f t="shared" si="42"/>
        <v>0</v>
      </c>
      <c r="K112" s="87">
        <f t="shared" si="43"/>
        <v>0</v>
      </c>
    </row>
    <row r="113" spans="2:13" ht="15.75" thickBot="1" x14ac:dyDescent="0.3">
      <c r="B113" s="43" t="s">
        <v>10</v>
      </c>
      <c r="C113" s="174">
        <f t="shared" ref="C113:K113" si="44">SUM(C106:C112)</f>
        <v>142</v>
      </c>
      <c r="D113" s="116">
        <f t="shared" si="44"/>
        <v>0</v>
      </c>
      <c r="E113" s="116">
        <f t="shared" si="44"/>
        <v>0</v>
      </c>
      <c r="F113" s="116">
        <f t="shared" si="44"/>
        <v>0</v>
      </c>
      <c r="G113" s="116">
        <f t="shared" si="44"/>
        <v>0</v>
      </c>
      <c r="H113" s="116">
        <f t="shared" si="44"/>
        <v>0</v>
      </c>
      <c r="I113" s="116">
        <f t="shared" si="44"/>
        <v>0</v>
      </c>
      <c r="J113" s="116">
        <f t="shared" si="44"/>
        <v>0</v>
      </c>
      <c r="K113" s="117">
        <f t="shared" si="44"/>
        <v>0</v>
      </c>
    </row>
    <row r="114" spans="2:13" x14ac:dyDescent="0.25">
      <c r="B114" s="75"/>
      <c r="C114" s="180"/>
      <c r="D114" s="181"/>
      <c r="E114" s="181"/>
      <c r="F114" s="181"/>
      <c r="G114" s="181"/>
      <c r="H114" s="181"/>
      <c r="I114" s="181"/>
    </row>
    <row r="115" spans="2:13" ht="15.75" thickBot="1" x14ac:dyDescent="0.3"/>
    <row r="116" spans="2:13" s="3" customFormat="1" ht="15.75" customHeight="1" thickBot="1" x14ac:dyDescent="0.3">
      <c r="B116" s="333" t="s">
        <v>175</v>
      </c>
      <c r="C116" s="334"/>
      <c r="D116" s="334"/>
      <c r="E116" s="334"/>
      <c r="F116" s="334"/>
      <c r="G116" s="334"/>
      <c r="H116" s="96">
        <f>K40+K47+K62+K80+K88+K100+K113</f>
        <v>0</v>
      </c>
      <c r="I116"/>
      <c r="J116"/>
      <c r="K116"/>
    </row>
    <row r="117" spans="2:13" ht="15.75" thickBot="1" x14ac:dyDescent="0.3"/>
    <row r="118" spans="2:13" ht="24.75" customHeight="1" x14ac:dyDescent="0.25">
      <c r="B118" s="24" t="s">
        <v>19</v>
      </c>
      <c r="C118" s="25"/>
      <c r="D118" s="25"/>
      <c r="E118" s="27" t="s">
        <v>20</v>
      </c>
      <c r="F118" s="28" t="s">
        <v>21</v>
      </c>
      <c r="G118" s="28" t="s">
        <v>265</v>
      </c>
      <c r="H118" s="28" t="s">
        <v>266</v>
      </c>
    </row>
    <row r="119" spans="2:13" s="3" customFormat="1" ht="15.75" thickBot="1" x14ac:dyDescent="0.3">
      <c r="B119" s="41" t="s">
        <v>22</v>
      </c>
      <c r="C119" s="42"/>
      <c r="D119" s="42"/>
      <c r="E119" s="36"/>
      <c r="F119" s="37"/>
      <c r="G119" s="37"/>
      <c r="H119" s="37"/>
      <c r="I119"/>
      <c r="J119"/>
      <c r="K119"/>
    </row>
    <row r="120" spans="2:13" ht="15.75" thickBot="1" x14ac:dyDescent="0.3"/>
    <row r="121" spans="2:13" s="13" customFormat="1" ht="19.5" thickBot="1" x14ac:dyDescent="0.35">
      <c r="B121" s="291" t="s">
        <v>135</v>
      </c>
      <c r="C121" s="292"/>
      <c r="D121" s="293"/>
      <c r="E121"/>
      <c r="F121"/>
      <c r="G121"/>
      <c r="H121"/>
    </row>
    <row r="122" spans="2:13" s="13" customFormat="1" x14ac:dyDescent="0.25">
      <c r="B122" s="99" t="s">
        <v>23</v>
      </c>
      <c r="C122" s="10" t="s">
        <v>24</v>
      </c>
      <c r="D122" s="100" t="s">
        <v>25</v>
      </c>
      <c r="E122"/>
      <c r="F122"/>
      <c r="G122"/>
      <c r="H122"/>
      <c r="I122"/>
      <c r="J122"/>
      <c r="K122"/>
    </row>
    <row r="123" spans="2:13" s="13" customFormat="1" x14ac:dyDescent="0.25">
      <c r="B123" s="233" t="s">
        <v>233</v>
      </c>
      <c r="C123" s="8">
        <v>1</v>
      </c>
      <c r="D123" s="121"/>
      <c r="E123"/>
      <c r="F123"/>
      <c r="G123"/>
      <c r="H123"/>
      <c r="I123"/>
      <c r="J123"/>
      <c r="K123"/>
      <c r="M123" s="16"/>
    </row>
    <row r="124" spans="2:13" s="13" customFormat="1" x14ac:dyDescent="0.25">
      <c r="B124" s="233" t="s">
        <v>232</v>
      </c>
      <c r="C124" s="8">
        <v>1</v>
      </c>
      <c r="D124" s="121"/>
      <c r="E124"/>
      <c r="F124"/>
      <c r="G124"/>
      <c r="H124"/>
      <c r="I124"/>
      <c r="J124"/>
      <c r="K124"/>
      <c r="M124" s="16"/>
    </row>
    <row r="125" spans="2:13" s="13" customFormat="1" x14ac:dyDescent="0.25">
      <c r="B125" s="233" t="s">
        <v>136</v>
      </c>
      <c r="C125" s="8">
        <v>1</v>
      </c>
      <c r="D125" s="122"/>
      <c r="E125"/>
      <c r="F125"/>
      <c r="G125"/>
      <c r="H125"/>
      <c r="I125"/>
      <c r="J125"/>
    </row>
    <row r="126" spans="2:13" s="13" customFormat="1" x14ac:dyDescent="0.25">
      <c r="B126" s="233" t="s">
        <v>137</v>
      </c>
      <c r="C126" s="8">
        <v>1</v>
      </c>
      <c r="D126" s="122"/>
      <c r="E126"/>
      <c r="F126"/>
      <c r="G126"/>
      <c r="H126"/>
      <c r="I126"/>
      <c r="J126"/>
    </row>
    <row r="127" spans="2:13" s="13" customFormat="1" x14ac:dyDescent="0.25">
      <c r="B127" s="233" t="s">
        <v>138</v>
      </c>
      <c r="C127" s="8">
        <v>1</v>
      </c>
      <c r="D127" s="122"/>
      <c r="E127"/>
      <c r="F127"/>
      <c r="G127"/>
      <c r="H127"/>
      <c r="I127"/>
      <c r="J127"/>
    </row>
    <row r="128" spans="2:13" s="13" customFormat="1" x14ac:dyDescent="0.25">
      <c r="B128" s="234" t="s">
        <v>139</v>
      </c>
      <c r="C128" s="8">
        <v>1</v>
      </c>
      <c r="D128" s="123"/>
      <c r="E128"/>
      <c r="F128"/>
      <c r="G128"/>
      <c r="H128"/>
      <c r="I128"/>
      <c r="J128"/>
    </row>
    <row r="129" spans="1:13" s="13" customFormat="1" x14ac:dyDescent="0.25">
      <c r="B129" s="233" t="s">
        <v>140</v>
      </c>
      <c r="C129" s="8">
        <v>1</v>
      </c>
      <c r="D129" s="121"/>
      <c r="E129"/>
      <c r="F129"/>
      <c r="G129"/>
      <c r="H129"/>
      <c r="I129"/>
      <c r="J129"/>
      <c r="K129"/>
    </row>
    <row r="130" spans="1:13" s="13" customFormat="1" x14ac:dyDescent="0.25">
      <c r="B130" s="233" t="s">
        <v>141</v>
      </c>
      <c r="C130" s="8">
        <v>2</v>
      </c>
      <c r="D130" s="121"/>
      <c r="E130"/>
      <c r="F130"/>
      <c r="G130"/>
      <c r="H130"/>
      <c r="I130"/>
      <c r="J130"/>
      <c r="K130"/>
    </row>
    <row r="131" spans="1:13" s="13" customFormat="1" x14ac:dyDescent="0.25">
      <c r="B131" s="233" t="s">
        <v>142</v>
      </c>
      <c r="C131" s="8">
        <v>1</v>
      </c>
      <c r="D131" s="121"/>
      <c r="E131"/>
      <c r="F131"/>
      <c r="G131"/>
      <c r="H131"/>
      <c r="I131"/>
      <c r="J131"/>
      <c r="K131"/>
    </row>
    <row r="132" spans="1:13" s="13" customFormat="1" ht="15.75" thickBot="1" x14ac:dyDescent="0.3">
      <c r="B132" s="235" t="s">
        <v>127</v>
      </c>
      <c r="C132" s="125">
        <v>1</v>
      </c>
      <c r="D132" s="126"/>
      <c r="E132"/>
      <c r="F132"/>
      <c r="G132"/>
      <c r="H132"/>
      <c r="I132"/>
      <c r="J132"/>
      <c r="K132"/>
    </row>
    <row r="135" spans="1:13" x14ac:dyDescent="0.25">
      <c r="A135" s="67"/>
      <c r="B135" s="61" t="s">
        <v>126</v>
      </c>
      <c r="C135" s="64"/>
      <c r="D135" s="64"/>
      <c r="E135" s="64"/>
      <c r="F135" s="64"/>
      <c r="G135" s="67"/>
      <c r="H135" s="67"/>
      <c r="L135" s="67"/>
    </row>
    <row r="136" spans="1:13" x14ac:dyDescent="0.25">
      <c r="A136" s="67"/>
      <c r="B136" s="64"/>
      <c r="C136" s="64"/>
      <c r="D136" s="64"/>
      <c r="E136" s="64"/>
      <c r="F136" s="64"/>
      <c r="G136" s="67"/>
      <c r="H136" s="67"/>
      <c r="L136" s="67"/>
    </row>
    <row r="137" spans="1:13" ht="15.75" thickBot="1" x14ac:dyDescent="0.3">
      <c r="B137" s="65"/>
      <c r="C137" s="62"/>
      <c r="D137" s="62"/>
      <c r="E137" s="65"/>
      <c r="F137" s="66"/>
      <c r="H137" s="65"/>
      <c r="J137" s="65"/>
    </row>
    <row r="138" spans="1:13" x14ac:dyDescent="0.25">
      <c r="B138" s="84" t="s">
        <v>143</v>
      </c>
      <c r="C138" s="64"/>
      <c r="D138" s="64"/>
      <c r="E138" s="85" t="s">
        <v>144</v>
      </c>
      <c r="H138" s="85" t="s">
        <v>145</v>
      </c>
      <c r="J138" s="85" t="s">
        <v>146</v>
      </c>
    </row>
    <row r="139" spans="1:13" x14ac:dyDescent="0.25">
      <c r="K139" s="3"/>
      <c r="L139" s="3"/>
      <c r="M139" s="3"/>
    </row>
  </sheetData>
  <protectedRanges>
    <protectedRange sqref="B94:B96 B46" name="Range4"/>
    <protectedRange sqref="B86:B87" name="Range4_1"/>
  </protectedRanges>
  <mergeCells count="57">
    <mergeCell ref="B83:K83"/>
    <mergeCell ref="B91:K91"/>
    <mergeCell ref="D84:D85"/>
    <mergeCell ref="H84:H85"/>
    <mergeCell ref="G84:G85"/>
    <mergeCell ref="E84:E85"/>
    <mergeCell ref="B7:F7"/>
    <mergeCell ref="B8:F8"/>
    <mergeCell ref="B9:F9"/>
    <mergeCell ref="B10:F10"/>
    <mergeCell ref="B11:F11"/>
    <mergeCell ref="B12:F12"/>
    <mergeCell ref="B13:F13"/>
    <mergeCell ref="B14:F14"/>
    <mergeCell ref="B15:F15"/>
    <mergeCell ref="B16:F16"/>
    <mergeCell ref="B17:F17"/>
    <mergeCell ref="B18:F18"/>
    <mergeCell ref="B19:F19"/>
    <mergeCell ref="B20:F20"/>
    <mergeCell ref="C23:C24"/>
    <mergeCell ref="E23:E24"/>
    <mergeCell ref="F23:F24"/>
    <mergeCell ref="D23:D24"/>
    <mergeCell ref="B22:K22"/>
    <mergeCell ref="C2:F2"/>
    <mergeCell ref="C3:F3"/>
    <mergeCell ref="C4:F4"/>
    <mergeCell ref="H92:H93"/>
    <mergeCell ref="F84:F85"/>
    <mergeCell ref="H23:H24"/>
    <mergeCell ref="G23:G24"/>
    <mergeCell ref="D44:D45"/>
    <mergeCell ref="C44:C45"/>
    <mergeCell ref="E44:E45"/>
    <mergeCell ref="E92:E93"/>
    <mergeCell ref="C84:C85"/>
    <mergeCell ref="F92:F93"/>
    <mergeCell ref="C92:C93"/>
    <mergeCell ref="G92:G93"/>
    <mergeCell ref="D92:D93"/>
    <mergeCell ref="B103:K103"/>
    <mergeCell ref="I23:I24"/>
    <mergeCell ref="J23:J24"/>
    <mergeCell ref="K23:K24"/>
    <mergeCell ref="B121:D121"/>
    <mergeCell ref="H104:H105"/>
    <mergeCell ref="B116:G116"/>
    <mergeCell ref="B104:B105"/>
    <mergeCell ref="C104:C105"/>
    <mergeCell ref="D104:D105"/>
    <mergeCell ref="E104:E105"/>
    <mergeCell ref="F104:F105"/>
    <mergeCell ref="G104:G105"/>
    <mergeCell ref="B43:K43"/>
    <mergeCell ref="B50:K50"/>
    <mergeCell ref="B65:K65"/>
  </mergeCells>
  <phoneticPr fontId="24" type="noConversion"/>
  <pageMargins left="0.70866141732283472" right="0.70866141732283472" top="0.74803149606299213" bottom="0.74803149606299213" header="0.31496062992125984" footer="0.31496062992125984"/>
  <pageSetup paperSize="9" scale="4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166"/>
  <sheetViews>
    <sheetView zoomScaleNormal="100" workbookViewId="0">
      <selection activeCell="G15" sqref="G15"/>
    </sheetView>
  </sheetViews>
  <sheetFormatPr defaultColWidth="9.140625" defaultRowHeight="14.25" x14ac:dyDescent="0.2"/>
  <cols>
    <col min="1" max="1" width="9.140625" style="13"/>
    <col min="2" max="2" width="50.85546875" style="13" customWidth="1"/>
    <col min="3" max="3" width="13" style="13" customWidth="1"/>
    <col min="4" max="4" width="22" style="13" customWidth="1"/>
    <col min="5" max="5" width="21.28515625" style="13" customWidth="1"/>
    <col min="6" max="6" width="23.85546875" style="13" customWidth="1"/>
    <col min="7" max="10" width="22.28515625" style="13" customWidth="1"/>
    <col min="11" max="11" width="23" style="13" customWidth="1"/>
    <col min="12" max="16384" width="9.140625" style="13"/>
  </cols>
  <sheetData>
    <row r="1" spans="1:13" ht="15" thickBot="1" x14ac:dyDescent="0.25"/>
    <row r="2" spans="1:13" customFormat="1" ht="16.5" customHeight="1" thickBot="1" x14ac:dyDescent="0.3">
      <c r="B2" s="52" t="s">
        <v>0</v>
      </c>
      <c r="C2" s="321" t="s">
        <v>271</v>
      </c>
      <c r="D2" s="322"/>
      <c r="E2" s="322"/>
      <c r="F2" s="323"/>
      <c r="G2" s="3"/>
      <c r="H2" s="3"/>
      <c r="I2" s="3"/>
    </row>
    <row r="3" spans="1:13" customFormat="1" ht="29.25" customHeight="1" thickBot="1" x14ac:dyDescent="0.3">
      <c r="B3" s="52" t="s">
        <v>1</v>
      </c>
      <c r="C3" s="321" t="s">
        <v>147</v>
      </c>
      <c r="D3" s="322"/>
      <c r="E3" s="322"/>
      <c r="F3" s="323"/>
    </row>
    <row r="4" spans="1:13" customFormat="1" ht="16.5" customHeight="1" thickBot="1" x14ac:dyDescent="0.3">
      <c r="B4" s="52" t="s">
        <v>148</v>
      </c>
      <c r="C4" s="321" t="s">
        <v>173</v>
      </c>
      <c r="D4" s="322"/>
      <c r="E4" s="322"/>
      <c r="F4" s="323"/>
    </row>
    <row r="5" spans="1:13" customFormat="1" ht="22.5" customHeight="1" thickBot="1" x14ac:dyDescent="0.3">
      <c r="B5" s="52" t="s">
        <v>2</v>
      </c>
      <c r="C5" s="118"/>
      <c r="D5" s="119"/>
      <c r="E5" s="119"/>
      <c r="F5" s="120"/>
    </row>
    <row r="6" spans="1:13" customFormat="1" ht="15.6" customHeight="1" thickBot="1" x14ac:dyDescent="0.3">
      <c r="B6" s="1"/>
      <c r="C6" s="1"/>
      <c r="D6" s="1"/>
      <c r="E6" s="1"/>
      <c r="F6" s="2"/>
      <c r="G6" s="2"/>
      <c r="H6" s="2"/>
      <c r="I6" s="2"/>
      <c r="J6" s="2"/>
      <c r="K6" s="3"/>
      <c r="L6" s="3"/>
      <c r="M6" s="3"/>
    </row>
    <row r="7" spans="1:13" customFormat="1" ht="21" customHeight="1" x14ac:dyDescent="0.3">
      <c r="A7" s="255"/>
      <c r="B7" s="330" t="s">
        <v>125</v>
      </c>
      <c r="C7" s="331"/>
      <c r="D7" s="331"/>
      <c r="E7" s="331"/>
      <c r="F7" s="332"/>
    </row>
    <row r="8" spans="1:13" s="253" customFormat="1" ht="12.75" x14ac:dyDescent="0.25">
      <c r="B8" s="324" t="s">
        <v>248</v>
      </c>
      <c r="C8" s="325"/>
      <c r="D8" s="325"/>
      <c r="E8" s="325"/>
      <c r="F8" s="326"/>
    </row>
    <row r="9" spans="1:13" s="253" customFormat="1" ht="12.75" x14ac:dyDescent="0.25">
      <c r="B9" s="324" t="s">
        <v>150</v>
      </c>
      <c r="C9" s="325"/>
      <c r="D9" s="325"/>
      <c r="E9" s="325"/>
      <c r="F9" s="326"/>
    </row>
    <row r="10" spans="1:13" s="253" customFormat="1" ht="12.75" x14ac:dyDescent="0.25">
      <c r="B10" s="324" t="s">
        <v>151</v>
      </c>
      <c r="C10" s="325"/>
      <c r="D10" s="325"/>
      <c r="E10" s="325"/>
      <c r="F10" s="326"/>
    </row>
    <row r="11" spans="1:13" s="253" customFormat="1" ht="30.75" customHeight="1" x14ac:dyDescent="0.25">
      <c r="B11" s="324" t="s">
        <v>152</v>
      </c>
      <c r="C11" s="325"/>
      <c r="D11" s="325"/>
      <c r="E11" s="325"/>
      <c r="F11" s="326"/>
    </row>
    <row r="12" spans="1:13" s="253" customFormat="1" ht="14.45" customHeight="1" x14ac:dyDescent="0.25">
      <c r="B12" s="324" t="s">
        <v>153</v>
      </c>
      <c r="C12" s="325"/>
      <c r="D12" s="325"/>
      <c r="E12" s="325"/>
      <c r="F12" s="326"/>
    </row>
    <row r="13" spans="1:13" s="253" customFormat="1" ht="26.25" customHeight="1" x14ac:dyDescent="0.25">
      <c r="B13" s="324" t="s">
        <v>238</v>
      </c>
      <c r="C13" s="325"/>
      <c r="D13" s="325"/>
      <c r="E13" s="325"/>
      <c r="F13" s="326"/>
    </row>
    <row r="14" spans="1:13" s="253" customFormat="1" ht="12.75" x14ac:dyDescent="0.25">
      <c r="B14" s="324" t="s">
        <v>239</v>
      </c>
      <c r="C14" s="325"/>
      <c r="D14" s="325"/>
      <c r="E14" s="325"/>
      <c r="F14" s="326"/>
    </row>
    <row r="15" spans="1:13" s="253" customFormat="1" ht="26.25" customHeight="1" x14ac:dyDescent="0.25">
      <c r="B15" s="324" t="s">
        <v>240</v>
      </c>
      <c r="C15" s="325"/>
      <c r="D15" s="325"/>
      <c r="E15" s="325"/>
      <c r="F15" s="326"/>
    </row>
    <row r="16" spans="1:13" s="253" customFormat="1" ht="12.75" x14ac:dyDescent="0.25">
      <c r="B16" s="324" t="s">
        <v>241</v>
      </c>
      <c r="C16" s="325"/>
      <c r="D16" s="325"/>
      <c r="E16" s="325"/>
      <c r="F16" s="326"/>
    </row>
    <row r="17" spans="2:11" s="253" customFormat="1" ht="12.75" x14ac:dyDescent="0.25">
      <c r="B17" s="324" t="s">
        <v>242</v>
      </c>
      <c r="C17" s="325"/>
      <c r="D17" s="325"/>
      <c r="E17" s="325"/>
      <c r="F17" s="326"/>
    </row>
    <row r="18" spans="2:11" s="253" customFormat="1" ht="26.25" customHeight="1" x14ac:dyDescent="0.25">
      <c r="B18" s="324" t="s">
        <v>243</v>
      </c>
      <c r="C18" s="325"/>
      <c r="D18" s="325"/>
      <c r="E18" s="325"/>
      <c r="F18" s="326"/>
    </row>
    <row r="19" spans="2:11" s="253" customFormat="1" ht="12.75" x14ac:dyDescent="0.25">
      <c r="B19" s="327" t="s">
        <v>244</v>
      </c>
      <c r="C19" s="328"/>
      <c r="D19" s="328"/>
      <c r="E19" s="328"/>
      <c r="F19" s="329"/>
    </row>
    <row r="20" spans="2:11" s="253" customFormat="1" ht="39" customHeight="1" thickBot="1" x14ac:dyDescent="0.3">
      <c r="B20" s="303" t="s">
        <v>249</v>
      </c>
      <c r="C20" s="304"/>
      <c r="D20" s="304"/>
      <c r="E20" s="304"/>
      <c r="F20" s="305"/>
    </row>
    <row r="21" spans="2:11" ht="16.5" thickBot="1" x14ac:dyDescent="0.3">
      <c r="B21" s="1"/>
      <c r="C21" s="11"/>
      <c r="D21" s="11"/>
      <c r="E21" s="11"/>
      <c r="F21" s="11"/>
      <c r="G21" s="11"/>
      <c r="H21" s="11"/>
    </row>
    <row r="22" spans="2:11" ht="15.75" customHeight="1" thickBot="1" x14ac:dyDescent="0.25">
      <c r="B22" s="357" t="s">
        <v>213</v>
      </c>
      <c r="C22" s="358"/>
      <c r="D22" s="358"/>
      <c r="E22" s="358"/>
      <c r="F22" s="358"/>
      <c r="G22" s="358"/>
      <c r="H22" s="358"/>
      <c r="I22" s="358"/>
      <c r="J22" s="358"/>
      <c r="K22" s="359"/>
    </row>
    <row r="23" spans="2:11" ht="15" customHeight="1" x14ac:dyDescent="0.2">
      <c r="B23" s="39" t="s">
        <v>3</v>
      </c>
      <c r="C23" s="344" t="s">
        <v>4</v>
      </c>
      <c r="D23" s="297" t="s">
        <v>237</v>
      </c>
      <c r="E23" s="349" t="s">
        <v>26</v>
      </c>
      <c r="F23" s="299" t="s">
        <v>121</v>
      </c>
      <c r="G23" s="299" t="s">
        <v>122</v>
      </c>
      <c r="H23" s="299" t="s">
        <v>123</v>
      </c>
      <c r="I23" s="299" t="s">
        <v>263</v>
      </c>
      <c r="J23" s="299" t="s">
        <v>264</v>
      </c>
      <c r="K23" s="299" t="s">
        <v>128</v>
      </c>
    </row>
    <row r="24" spans="2:11" ht="15.75" customHeight="1" thickBot="1" x14ac:dyDescent="0.25">
      <c r="B24" s="40" t="s">
        <v>69</v>
      </c>
      <c r="C24" s="311"/>
      <c r="D24" s="298"/>
      <c r="E24" s="350"/>
      <c r="F24" s="300"/>
      <c r="G24" s="300"/>
      <c r="H24" s="300"/>
      <c r="I24" s="300"/>
      <c r="J24" s="300"/>
      <c r="K24" s="300"/>
    </row>
    <row r="25" spans="2:11" s="14" customFormat="1" ht="12.75" x14ac:dyDescent="0.2">
      <c r="B25" s="31" t="s">
        <v>70</v>
      </c>
      <c r="C25" s="217">
        <v>21450</v>
      </c>
      <c r="D25" s="242"/>
      <c r="E25" s="90"/>
      <c r="F25" s="80">
        <f>E25*12</f>
        <v>0</v>
      </c>
      <c r="G25" s="80">
        <f>(F25*$F$115)+F25</f>
        <v>0</v>
      </c>
      <c r="H25" s="80">
        <f>(G25*$G$115)+G25</f>
        <v>0</v>
      </c>
      <c r="I25" s="81">
        <f>(H25*$H$115)+H25</f>
        <v>0</v>
      </c>
      <c r="J25" s="81">
        <f>(I25*$I$115)+I25</f>
        <v>0</v>
      </c>
      <c r="K25" s="87">
        <f>F25+G25+H25+I25+J25</f>
        <v>0</v>
      </c>
    </row>
    <row r="26" spans="2:11" s="14" customFormat="1" ht="12.75" x14ac:dyDescent="0.2">
      <c r="B26" s="23" t="s">
        <v>71</v>
      </c>
      <c r="C26" s="191">
        <v>3122</v>
      </c>
      <c r="D26" s="243"/>
      <c r="E26" s="83"/>
      <c r="F26" s="80">
        <f t="shared" ref="F26:F31" si="0">E26*12</f>
        <v>0</v>
      </c>
      <c r="G26" s="80">
        <f t="shared" ref="G26:G31" si="1">(F26*$F$115)+F26</f>
        <v>0</v>
      </c>
      <c r="H26" s="80">
        <f t="shared" ref="H26:H31" si="2">(G26*$G$115)+G26</f>
        <v>0</v>
      </c>
      <c r="I26" s="81">
        <f t="shared" ref="I26:I31" si="3">(H26*$H$115)+H26</f>
        <v>0</v>
      </c>
      <c r="J26" s="81">
        <f t="shared" ref="J26:J31" si="4">(I26*$I$115)+I26</f>
        <v>0</v>
      </c>
      <c r="K26" s="87">
        <f t="shared" ref="K26:K31" si="5">F26+G26+H26+I26+J26</f>
        <v>0</v>
      </c>
    </row>
    <row r="27" spans="2:11" s="14" customFormat="1" ht="12.75" x14ac:dyDescent="0.2">
      <c r="B27" s="23" t="s">
        <v>72</v>
      </c>
      <c r="C27" s="191">
        <v>1599</v>
      </c>
      <c r="D27" s="243"/>
      <c r="E27" s="83"/>
      <c r="F27" s="80">
        <f t="shared" si="0"/>
        <v>0</v>
      </c>
      <c r="G27" s="80">
        <f t="shared" si="1"/>
        <v>0</v>
      </c>
      <c r="H27" s="80">
        <f t="shared" si="2"/>
        <v>0</v>
      </c>
      <c r="I27" s="81">
        <f t="shared" si="3"/>
        <v>0</v>
      </c>
      <c r="J27" s="81">
        <f t="shared" si="4"/>
        <v>0</v>
      </c>
      <c r="K27" s="87">
        <f t="shared" si="5"/>
        <v>0</v>
      </c>
    </row>
    <row r="28" spans="2:11" s="14" customFormat="1" ht="12.75" x14ac:dyDescent="0.2">
      <c r="B28" s="23" t="s">
        <v>184</v>
      </c>
      <c r="C28" s="191">
        <v>4890</v>
      </c>
      <c r="D28" s="243"/>
      <c r="E28" s="83"/>
      <c r="F28" s="80">
        <f t="shared" si="0"/>
        <v>0</v>
      </c>
      <c r="G28" s="80">
        <f t="shared" si="1"/>
        <v>0</v>
      </c>
      <c r="H28" s="80">
        <f t="shared" si="2"/>
        <v>0</v>
      </c>
      <c r="I28" s="81">
        <f t="shared" si="3"/>
        <v>0</v>
      </c>
      <c r="J28" s="81">
        <f t="shared" si="4"/>
        <v>0</v>
      </c>
      <c r="K28" s="87">
        <f t="shared" si="5"/>
        <v>0</v>
      </c>
    </row>
    <row r="29" spans="2:11" s="14" customFormat="1" ht="12.75" x14ac:dyDescent="0.2">
      <c r="B29" s="23" t="s">
        <v>73</v>
      </c>
      <c r="C29" s="191">
        <v>16006</v>
      </c>
      <c r="D29" s="243"/>
      <c r="E29" s="83"/>
      <c r="F29" s="80">
        <f t="shared" si="0"/>
        <v>0</v>
      </c>
      <c r="G29" s="80">
        <f t="shared" si="1"/>
        <v>0</v>
      </c>
      <c r="H29" s="80">
        <f t="shared" si="2"/>
        <v>0</v>
      </c>
      <c r="I29" s="81">
        <f t="shared" si="3"/>
        <v>0</v>
      </c>
      <c r="J29" s="81">
        <f t="shared" si="4"/>
        <v>0</v>
      </c>
      <c r="K29" s="87">
        <f t="shared" si="5"/>
        <v>0</v>
      </c>
    </row>
    <row r="30" spans="2:11" s="14" customFormat="1" ht="12.75" x14ac:dyDescent="0.2">
      <c r="B30" s="23" t="s">
        <v>74</v>
      </c>
      <c r="C30" s="191">
        <v>5680</v>
      </c>
      <c r="D30" s="243"/>
      <c r="E30" s="83"/>
      <c r="F30" s="80">
        <f t="shared" si="0"/>
        <v>0</v>
      </c>
      <c r="G30" s="80">
        <f t="shared" si="1"/>
        <v>0</v>
      </c>
      <c r="H30" s="80">
        <f t="shared" si="2"/>
        <v>0</v>
      </c>
      <c r="I30" s="81">
        <f t="shared" si="3"/>
        <v>0</v>
      </c>
      <c r="J30" s="81">
        <f t="shared" si="4"/>
        <v>0</v>
      </c>
      <c r="K30" s="87">
        <f t="shared" si="5"/>
        <v>0</v>
      </c>
    </row>
    <row r="31" spans="2:11" s="14" customFormat="1" ht="13.5" thickBot="1" x14ac:dyDescent="0.25">
      <c r="B31" s="29" t="s">
        <v>171</v>
      </c>
      <c r="C31" s="201">
        <v>2346</v>
      </c>
      <c r="D31" s="243"/>
      <c r="E31" s="136"/>
      <c r="F31" s="80">
        <f t="shared" si="0"/>
        <v>0</v>
      </c>
      <c r="G31" s="80">
        <f t="shared" si="1"/>
        <v>0</v>
      </c>
      <c r="H31" s="80">
        <f t="shared" si="2"/>
        <v>0</v>
      </c>
      <c r="I31" s="81">
        <f t="shared" si="3"/>
        <v>0</v>
      </c>
      <c r="J31" s="81">
        <f t="shared" si="4"/>
        <v>0</v>
      </c>
      <c r="K31" s="87">
        <f t="shared" si="5"/>
        <v>0</v>
      </c>
    </row>
    <row r="32" spans="2:11" ht="15.75" thickBot="1" x14ac:dyDescent="0.3">
      <c r="B32" s="4" t="s">
        <v>10</v>
      </c>
      <c r="C32" s="30">
        <f t="shared" ref="C32" si="6">SUM(C25:C31)</f>
        <v>55093</v>
      </c>
      <c r="D32" s="244"/>
      <c r="E32" s="145">
        <f t="shared" ref="E32:K32" si="7">SUM(E25:E31)</f>
        <v>0</v>
      </c>
      <c r="F32" s="145">
        <f t="shared" si="7"/>
        <v>0</v>
      </c>
      <c r="G32" s="145">
        <f t="shared" si="7"/>
        <v>0</v>
      </c>
      <c r="H32" s="145">
        <f t="shared" si="7"/>
        <v>0</v>
      </c>
      <c r="I32" s="145">
        <f t="shared" si="7"/>
        <v>0</v>
      </c>
      <c r="J32" s="145">
        <f t="shared" si="7"/>
        <v>0</v>
      </c>
      <c r="K32" s="86">
        <f t="shared" si="7"/>
        <v>0</v>
      </c>
    </row>
    <row r="33" spans="2:11" ht="15.75" customHeight="1" x14ac:dyDescent="0.2"/>
    <row r="34" spans="2:11" ht="15.75" customHeight="1" thickBot="1" x14ac:dyDescent="0.25"/>
    <row r="35" spans="2:11" ht="16.5" customHeight="1" thickBot="1" x14ac:dyDescent="0.25">
      <c r="B35" s="357" t="s">
        <v>212</v>
      </c>
      <c r="C35" s="358"/>
      <c r="D35" s="358"/>
      <c r="E35" s="358"/>
      <c r="F35" s="358"/>
      <c r="G35" s="358"/>
      <c r="H35" s="358"/>
      <c r="I35" s="358"/>
      <c r="J35" s="358"/>
      <c r="K35" s="359"/>
    </row>
    <row r="36" spans="2:11" ht="14.25" customHeight="1" x14ac:dyDescent="0.2">
      <c r="B36" s="32" t="s">
        <v>3</v>
      </c>
      <c r="C36" s="344" t="s">
        <v>4</v>
      </c>
      <c r="D36" s="297" t="s">
        <v>237</v>
      </c>
      <c r="E36" s="299" t="s">
        <v>26</v>
      </c>
      <c r="F36" s="299" t="s">
        <v>121</v>
      </c>
      <c r="G36" s="360" t="s">
        <v>122</v>
      </c>
      <c r="H36" s="360" t="s">
        <v>123</v>
      </c>
      <c r="I36" s="241" t="s">
        <v>263</v>
      </c>
      <c r="J36" s="241" t="s">
        <v>264</v>
      </c>
      <c r="K36" s="241" t="s">
        <v>128</v>
      </c>
    </row>
    <row r="37" spans="2:11" ht="15.75" customHeight="1" thickBot="1" x14ac:dyDescent="0.25">
      <c r="B37" s="9" t="s">
        <v>69</v>
      </c>
      <c r="C37" s="311"/>
      <c r="D37" s="298"/>
      <c r="E37" s="300"/>
      <c r="F37" s="300"/>
      <c r="G37" s="361"/>
      <c r="H37" s="361"/>
      <c r="I37" s="240"/>
      <c r="J37" s="240"/>
      <c r="K37" s="240"/>
    </row>
    <row r="38" spans="2:11" x14ac:dyDescent="0.2">
      <c r="B38" s="53" t="s">
        <v>75</v>
      </c>
      <c r="C38" s="214">
        <v>350</v>
      </c>
      <c r="D38" s="242"/>
      <c r="E38" s="90"/>
      <c r="F38" s="79">
        <f>E38*12</f>
        <v>0</v>
      </c>
      <c r="G38" s="80">
        <f>(F38*$F$115)+F38</f>
        <v>0</v>
      </c>
      <c r="H38" s="80">
        <f>(G38*$G$115)+G38</f>
        <v>0</v>
      </c>
      <c r="I38" s="81">
        <f>(H38*$H$115)+H38</f>
        <v>0</v>
      </c>
      <c r="J38" s="81">
        <f>(I38*$I$115)+I38</f>
        <v>0</v>
      </c>
      <c r="K38" s="87">
        <f>F38+G38+H38+I38+J38</f>
        <v>0</v>
      </c>
    </row>
    <row r="39" spans="2:11" x14ac:dyDescent="0.2">
      <c r="B39" s="54" t="s">
        <v>76</v>
      </c>
      <c r="C39" s="215">
        <v>650</v>
      </c>
      <c r="D39" s="243"/>
      <c r="E39" s="83"/>
      <c r="F39" s="79">
        <f t="shared" ref="F39:F51" si="8">E39*12</f>
        <v>0</v>
      </c>
      <c r="G39" s="80">
        <f t="shared" ref="G39:G51" si="9">(F39*$F$115)+F39</f>
        <v>0</v>
      </c>
      <c r="H39" s="80">
        <f t="shared" ref="H39:H51" si="10">(G39*$G$115)+G39</f>
        <v>0</v>
      </c>
      <c r="I39" s="81">
        <f t="shared" ref="I39:I51" si="11">(H39*$H$115)+H39</f>
        <v>0</v>
      </c>
      <c r="J39" s="81">
        <f t="shared" ref="J39:J51" si="12">(I39*$I$115)+I39</f>
        <v>0</v>
      </c>
      <c r="K39" s="87">
        <f t="shared" ref="K39:K51" si="13">F39+G39+H39+I39+J39</f>
        <v>0</v>
      </c>
    </row>
    <row r="40" spans="2:11" x14ac:dyDescent="0.2">
      <c r="B40" s="54" t="s">
        <v>119</v>
      </c>
      <c r="C40" s="215">
        <v>2913</v>
      </c>
      <c r="D40" s="243"/>
      <c r="E40" s="83"/>
      <c r="F40" s="79">
        <f t="shared" si="8"/>
        <v>0</v>
      </c>
      <c r="G40" s="80">
        <f t="shared" si="9"/>
        <v>0</v>
      </c>
      <c r="H40" s="80">
        <f t="shared" si="10"/>
        <v>0</v>
      </c>
      <c r="I40" s="81">
        <f t="shared" si="11"/>
        <v>0</v>
      </c>
      <c r="J40" s="81">
        <f t="shared" si="12"/>
        <v>0</v>
      </c>
      <c r="K40" s="87">
        <f t="shared" si="13"/>
        <v>0</v>
      </c>
    </row>
    <row r="41" spans="2:11" x14ac:dyDescent="0.2">
      <c r="B41" s="54" t="s">
        <v>77</v>
      </c>
      <c r="C41" s="215">
        <v>81</v>
      </c>
      <c r="D41" s="243"/>
      <c r="E41" s="83"/>
      <c r="F41" s="79">
        <f t="shared" si="8"/>
        <v>0</v>
      </c>
      <c r="G41" s="80">
        <f t="shared" si="9"/>
        <v>0</v>
      </c>
      <c r="H41" s="80">
        <f t="shared" si="10"/>
        <v>0</v>
      </c>
      <c r="I41" s="81">
        <f t="shared" si="11"/>
        <v>0</v>
      </c>
      <c r="J41" s="81">
        <f t="shared" si="12"/>
        <v>0</v>
      </c>
      <c r="K41" s="87">
        <f t="shared" si="13"/>
        <v>0</v>
      </c>
    </row>
    <row r="42" spans="2:11" x14ac:dyDescent="0.2">
      <c r="B42" s="54" t="s">
        <v>78</v>
      </c>
      <c r="C42" s="215">
        <v>6000</v>
      </c>
      <c r="D42" s="243"/>
      <c r="E42" s="83"/>
      <c r="F42" s="79">
        <f t="shared" si="8"/>
        <v>0</v>
      </c>
      <c r="G42" s="80">
        <f t="shared" si="9"/>
        <v>0</v>
      </c>
      <c r="H42" s="80">
        <f t="shared" si="10"/>
        <v>0</v>
      </c>
      <c r="I42" s="81">
        <f t="shared" si="11"/>
        <v>0</v>
      </c>
      <c r="J42" s="81">
        <f t="shared" si="12"/>
        <v>0</v>
      </c>
      <c r="K42" s="87">
        <f t="shared" si="13"/>
        <v>0</v>
      </c>
    </row>
    <row r="43" spans="2:11" x14ac:dyDescent="0.2">
      <c r="B43" s="54" t="s">
        <v>79</v>
      </c>
      <c r="C43" s="215">
        <v>152.41999999999999</v>
      </c>
      <c r="D43" s="243"/>
      <c r="E43" s="83"/>
      <c r="F43" s="79">
        <f t="shared" si="8"/>
        <v>0</v>
      </c>
      <c r="G43" s="80">
        <f t="shared" si="9"/>
        <v>0</v>
      </c>
      <c r="H43" s="80">
        <f t="shared" si="10"/>
        <v>0</v>
      </c>
      <c r="I43" s="81">
        <f t="shared" si="11"/>
        <v>0</v>
      </c>
      <c r="J43" s="81">
        <f t="shared" si="12"/>
        <v>0</v>
      </c>
      <c r="K43" s="87">
        <f t="shared" si="13"/>
        <v>0</v>
      </c>
    </row>
    <row r="44" spans="2:11" x14ac:dyDescent="0.2">
      <c r="B44" s="54" t="s">
        <v>185</v>
      </c>
      <c r="C44" s="215">
        <v>1795</v>
      </c>
      <c r="D44" s="243"/>
      <c r="E44" s="83"/>
      <c r="F44" s="79">
        <f t="shared" si="8"/>
        <v>0</v>
      </c>
      <c r="G44" s="80">
        <f t="shared" si="9"/>
        <v>0</v>
      </c>
      <c r="H44" s="80">
        <f t="shared" si="10"/>
        <v>0</v>
      </c>
      <c r="I44" s="81">
        <f t="shared" si="11"/>
        <v>0</v>
      </c>
      <c r="J44" s="81">
        <f t="shared" si="12"/>
        <v>0</v>
      </c>
      <c r="K44" s="87">
        <f t="shared" si="13"/>
        <v>0</v>
      </c>
    </row>
    <row r="45" spans="2:11" x14ac:dyDescent="0.2">
      <c r="B45" s="54" t="s">
        <v>80</v>
      </c>
      <c r="C45" s="215">
        <v>2397</v>
      </c>
      <c r="D45" s="243"/>
      <c r="E45" s="83"/>
      <c r="F45" s="79">
        <f t="shared" si="8"/>
        <v>0</v>
      </c>
      <c r="G45" s="80">
        <f t="shared" si="9"/>
        <v>0</v>
      </c>
      <c r="H45" s="80">
        <f t="shared" si="10"/>
        <v>0</v>
      </c>
      <c r="I45" s="81">
        <f t="shared" si="11"/>
        <v>0</v>
      </c>
      <c r="J45" s="81">
        <f t="shared" si="12"/>
        <v>0</v>
      </c>
      <c r="K45" s="87">
        <f t="shared" si="13"/>
        <v>0</v>
      </c>
    </row>
    <row r="46" spans="2:11" x14ac:dyDescent="0.2">
      <c r="B46" s="54" t="s">
        <v>81</v>
      </c>
      <c r="C46" s="215">
        <v>349</v>
      </c>
      <c r="D46" s="243"/>
      <c r="E46" s="83"/>
      <c r="F46" s="79">
        <f t="shared" si="8"/>
        <v>0</v>
      </c>
      <c r="G46" s="80">
        <f t="shared" si="9"/>
        <v>0</v>
      </c>
      <c r="H46" s="80">
        <f t="shared" si="10"/>
        <v>0</v>
      </c>
      <c r="I46" s="81">
        <f t="shared" si="11"/>
        <v>0</v>
      </c>
      <c r="J46" s="81">
        <f t="shared" si="12"/>
        <v>0</v>
      </c>
      <c r="K46" s="87">
        <f t="shared" si="13"/>
        <v>0</v>
      </c>
    </row>
    <row r="47" spans="2:11" x14ac:dyDescent="0.2">
      <c r="B47" s="54" t="s">
        <v>172</v>
      </c>
      <c r="C47" s="215">
        <v>887</v>
      </c>
      <c r="D47" s="243"/>
      <c r="E47" s="83"/>
      <c r="F47" s="79">
        <f t="shared" si="8"/>
        <v>0</v>
      </c>
      <c r="G47" s="80">
        <f t="shared" si="9"/>
        <v>0</v>
      </c>
      <c r="H47" s="80">
        <f t="shared" si="10"/>
        <v>0</v>
      </c>
      <c r="I47" s="81">
        <f t="shared" si="11"/>
        <v>0</v>
      </c>
      <c r="J47" s="81">
        <f t="shared" si="12"/>
        <v>0</v>
      </c>
      <c r="K47" s="87">
        <f t="shared" si="13"/>
        <v>0</v>
      </c>
    </row>
    <row r="48" spans="2:11" x14ac:dyDescent="0.2">
      <c r="B48" s="54" t="s">
        <v>82</v>
      </c>
      <c r="C48" s="215">
        <v>16.5</v>
      </c>
      <c r="D48" s="243"/>
      <c r="E48" s="83"/>
      <c r="F48" s="79">
        <f t="shared" si="8"/>
        <v>0</v>
      </c>
      <c r="G48" s="80">
        <f t="shared" si="9"/>
        <v>0</v>
      </c>
      <c r="H48" s="80">
        <f t="shared" si="10"/>
        <v>0</v>
      </c>
      <c r="I48" s="81">
        <f t="shared" si="11"/>
        <v>0</v>
      </c>
      <c r="J48" s="81">
        <f t="shared" si="12"/>
        <v>0</v>
      </c>
      <c r="K48" s="87">
        <f t="shared" si="13"/>
        <v>0</v>
      </c>
    </row>
    <row r="49" spans="2:13" x14ac:dyDescent="0.2">
      <c r="B49" s="54" t="s">
        <v>83</v>
      </c>
      <c r="C49" s="215">
        <v>250</v>
      </c>
      <c r="D49" s="243"/>
      <c r="E49" s="83"/>
      <c r="F49" s="79">
        <f t="shared" si="8"/>
        <v>0</v>
      </c>
      <c r="G49" s="80">
        <f t="shared" si="9"/>
        <v>0</v>
      </c>
      <c r="H49" s="80">
        <f t="shared" si="10"/>
        <v>0</v>
      </c>
      <c r="I49" s="81">
        <f t="shared" si="11"/>
        <v>0</v>
      </c>
      <c r="J49" s="81">
        <f t="shared" si="12"/>
        <v>0</v>
      </c>
      <c r="K49" s="87">
        <f t="shared" si="13"/>
        <v>0</v>
      </c>
    </row>
    <row r="50" spans="2:13" x14ac:dyDescent="0.2">
      <c r="B50" s="55" t="s">
        <v>226</v>
      </c>
      <c r="C50" s="215">
        <v>60</v>
      </c>
      <c r="D50" s="243"/>
      <c r="E50" s="83"/>
      <c r="F50" s="79">
        <f t="shared" si="8"/>
        <v>0</v>
      </c>
      <c r="G50" s="80">
        <f t="shared" si="9"/>
        <v>0</v>
      </c>
      <c r="H50" s="80">
        <f t="shared" si="10"/>
        <v>0</v>
      </c>
      <c r="I50" s="81">
        <f t="shared" si="11"/>
        <v>0</v>
      </c>
      <c r="J50" s="81">
        <f t="shared" si="12"/>
        <v>0</v>
      </c>
      <c r="K50" s="87">
        <f t="shared" si="13"/>
        <v>0</v>
      </c>
    </row>
    <row r="51" spans="2:13" ht="15" thickBot="1" x14ac:dyDescent="0.25">
      <c r="B51" s="56" t="s">
        <v>84</v>
      </c>
      <c r="C51" s="216">
        <v>180</v>
      </c>
      <c r="D51" s="243"/>
      <c r="E51" s="136"/>
      <c r="F51" s="79">
        <f t="shared" si="8"/>
        <v>0</v>
      </c>
      <c r="G51" s="80">
        <f t="shared" si="9"/>
        <v>0</v>
      </c>
      <c r="H51" s="80">
        <f t="shared" si="10"/>
        <v>0</v>
      </c>
      <c r="I51" s="81">
        <f t="shared" si="11"/>
        <v>0</v>
      </c>
      <c r="J51" s="81">
        <f t="shared" si="12"/>
        <v>0</v>
      </c>
      <c r="K51" s="87">
        <f t="shared" si="13"/>
        <v>0</v>
      </c>
    </row>
    <row r="52" spans="2:13" ht="15.75" thickBot="1" x14ac:dyDescent="0.3">
      <c r="B52" s="43" t="s">
        <v>10</v>
      </c>
      <c r="C52" s="34">
        <f t="shared" ref="C52" si="14">SUM(C38:C51)</f>
        <v>16080.92</v>
      </c>
      <c r="D52" s="244"/>
      <c r="E52" s="109">
        <f>SUM(E38:E51)</f>
        <v>0</v>
      </c>
      <c r="F52" s="127">
        <f>SUM(F38:F51)</f>
        <v>0</v>
      </c>
      <c r="G52" s="109">
        <f>SUM(G38:G51)</f>
        <v>0</v>
      </c>
      <c r="H52" s="109">
        <f>SUM(H38:H51)</f>
        <v>0</v>
      </c>
      <c r="I52" s="109">
        <f t="shared" ref="I52:J52" si="15">SUM(I38:I51)</f>
        <v>0</v>
      </c>
      <c r="J52" s="109">
        <f t="shared" si="15"/>
        <v>0</v>
      </c>
      <c r="K52" s="108">
        <f>SUM(K38:K51)</f>
        <v>0</v>
      </c>
    </row>
    <row r="54" spans="2:13" ht="15" thickBot="1" x14ac:dyDescent="0.25"/>
    <row r="55" spans="2:13" ht="19.5" thickBot="1" x14ac:dyDescent="0.35">
      <c r="B55" s="291" t="s">
        <v>187</v>
      </c>
      <c r="C55" s="292"/>
      <c r="D55" s="292"/>
      <c r="E55" s="292"/>
      <c r="F55" s="292"/>
      <c r="G55" s="292"/>
      <c r="H55" s="292"/>
      <c r="I55" s="292"/>
      <c r="J55" s="292"/>
      <c r="K55" s="293"/>
    </row>
    <row r="56" spans="2:13" ht="38.25" customHeight="1" thickBot="1" x14ac:dyDescent="0.25">
      <c r="B56" s="112" t="s">
        <v>23</v>
      </c>
      <c r="C56" s="142" t="s">
        <v>24</v>
      </c>
      <c r="D56" s="143" t="s">
        <v>25</v>
      </c>
      <c r="E56" s="142" t="s">
        <v>130</v>
      </c>
      <c r="F56" s="142" t="s">
        <v>121</v>
      </c>
      <c r="G56" s="144" t="s">
        <v>122</v>
      </c>
      <c r="H56" s="144" t="s">
        <v>123</v>
      </c>
      <c r="I56" s="113" t="s">
        <v>263</v>
      </c>
      <c r="J56" s="113" t="s">
        <v>264</v>
      </c>
      <c r="K56" s="114" t="s">
        <v>128</v>
      </c>
    </row>
    <row r="57" spans="2:13" x14ac:dyDescent="0.2">
      <c r="B57" s="131" t="s">
        <v>119</v>
      </c>
      <c r="C57" s="211">
        <v>10</v>
      </c>
      <c r="D57" s="146"/>
      <c r="E57" s="172">
        <f>C57*D57</f>
        <v>0</v>
      </c>
      <c r="F57" s="156">
        <f>E57*12</f>
        <v>0</v>
      </c>
      <c r="G57" s="147">
        <f>(F57*$F$115)+F57</f>
        <v>0</v>
      </c>
      <c r="H57" s="147">
        <f>(G57*$G$115)+G57</f>
        <v>0</v>
      </c>
      <c r="I57" s="81">
        <f>(H57*$H$115)+H57</f>
        <v>0</v>
      </c>
      <c r="J57" s="81">
        <f>(I57*$I$115)+I57</f>
        <v>0</v>
      </c>
      <c r="K57" s="87">
        <f>F57+G57+H57+I57+J57</f>
        <v>0</v>
      </c>
      <c r="M57" s="16"/>
    </row>
    <row r="58" spans="2:13" x14ac:dyDescent="0.2">
      <c r="B58" s="131" t="s">
        <v>78</v>
      </c>
      <c r="C58" s="211">
        <v>5</v>
      </c>
      <c r="D58" s="137"/>
      <c r="E58" s="172">
        <f t="shared" ref="E58:E68" si="16">C58*D58</f>
        <v>0</v>
      </c>
      <c r="F58" s="156">
        <f t="shared" ref="F58:F68" si="17">E58*12</f>
        <v>0</v>
      </c>
      <c r="G58" s="147">
        <f t="shared" ref="G58:G68" si="18">(F58*$F$115)+F58</f>
        <v>0</v>
      </c>
      <c r="H58" s="147">
        <f t="shared" ref="H58:H68" si="19">(G58*$G$115)+G58</f>
        <v>0</v>
      </c>
      <c r="I58" s="81">
        <f t="shared" ref="I58:I68" si="20">(H58*$H$115)+H58</f>
        <v>0</v>
      </c>
      <c r="J58" s="81">
        <f t="shared" ref="J58:J68" si="21">(I58*$I$115)+I58</f>
        <v>0</v>
      </c>
      <c r="K58" s="87">
        <f t="shared" ref="K58:K68" si="22">F58+G58+H58+I58+J58</f>
        <v>0</v>
      </c>
      <c r="M58" s="16"/>
    </row>
    <row r="59" spans="2:13" x14ac:dyDescent="0.2">
      <c r="B59" s="131" t="s">
        <v>70</v>
      </c>
      <c r="C59" s="211">
        <v>4</v>
      </c>
      <c r="D59" s="137"/>
      <c r="E59" s="172">
        <f t="shared" si="16"/>
        <v>0</v>
      </c>
      <c r="F59" s="156">
        <f t="shared" si="17"/>
        <v>0</v>
      </c>
      <c r="G59" s="147">
        <f t="shared" si="18"/>
        <v>0</v>
      </c>
      <c r="H59" s="147">
        <f t="shared" si="19"/>
        <v>0</v>
      </c>
      <c r="I59" s="81">
        <f t="shared" si="20"/>
        <v>0</v>
      </c>
      <c r="J59" s="81">
        <f t="shared" si="21"/>
        <v>0</v>
      </c>
      <c r="K59" s="87">
        <f t="shared" si="22"/>
        <v>0</v>
      </c>
      <c r="M59" s="16"/>
    </row>
    <row r="60" spans="2:13" x14ac:dyDescent="0.2">
      <c r="B60" s="131" t="s">
        <v>71</v>
      </c>
      <c r="C60" s="211">
        <v>8</v>
      </c>
      <c r="D60" s="137"/>
      <c r="E60" s="172">
        <f t="shared" si="16"/>
        <v>0</v>
      </c>
      <c r="F60" s="156">
        <f t="shared" si="17"/>
        <v>0</v>
      </c>
      <c r="G60" s="147">
        <f t="shared" si="18"/>
        <v>0</v>
      </c>
      <c r="H60" s="147">
        <f t="shared" si="19"/>
        <v>0</v>
      </c>
      <c r="I60" s="81">
        <f t="shared" si="20"/>
        <v>0</v>
      </c>
      <c r="J60" s="81">
        <f t="shared" si="21"/>
        <v>0</v>
      </c>
      <c r="K60" s="87">
        <f t="shared" si="22"/>
        <v>0</v>
      </c>
      <c r="M60" s="16"/>
    </row>
    <row r="61" spans="2:13" x14ac:dyDescent="0.2">
      <c r="B61" s="131" t="s">
        <v>185</v>
      </c>
      <c r="C61" s="211">
        <v>10</v>
      </c>
      <c r="D61" s="137"/>
      <c r="E61" s="172">
        <f t="shared" si="16"/>
        <v>0</v>
      </c>
      <c r="F61" s="156">
        <f t="shared" si="17"/>
        <v>0</v>
      </c>
      <c r="G61" s="147">
        <f t="shared" si="18"/>
        <v>0</v>
      </c>
      <c r="H61" s="147">
        <f t="shared" si="19"/>
        <v>0</v>
      </c>
      <c r="I61" s="81">
        <f t="shared" si="20"/>
        <v>0</v>
      </c>
      <c r="J61" s="81">
        <f t="shared" si="21"/>
        <v>0</v>
      </c>
      <c r="K61" s="87">
        <f t="shared" si="22"/>
        <v>0</v>
      </c>
      <c r="M61" s="16"/>
    </row>
    <row r="62" spans="2:13" x14ac:dyDescent="0.2">
      <c r="B62" s="131" t="s">
        <v>80</v>
      </c>
      <c r="C62" s="211">
        <v>5</v>
      </c>
      <c r="D62" s="137"/>
      <c r="E62" s="172">
        <f t="shared" si="16"/>
        <v>0</v>
      </c>
      <c r="F62" s="156">
        <f t="shared" si="17"/>
        <v>0</v>
      </c>
      <c r="G62" s="147">
        <f t="shared" si="18"/>
        <v>0</v>
      </c>
      <c r="H62" s="147">
        <f t="shared" si="19"/>
        <v>0</v>
      </c>
      <c r="I62" s="81">
        <f t="shared" si="20"/>
        <v>0</v>
      </c>
      <c r="J62" s="81">
        <f t="shared" si="21"/>
        <v>0</v>
      </c>
      <c r="K62" s="87">
        <f t="shared" si="22"/>
        <v>0</v>
      </c>
      <c r="M62" s="16"/>
    </row>
    <row r="63" spans="2:13" x14ac:dyDescent="0.2">
      <c r="B63" s="131" t="s">
        <v>184</v>
      </c>
      <c r="C63" s="211">
        <v>10</v>
      </c>
      <c r="D63" s="137"/>
      <c r="E63" s="172">
        <f t="shared" si="16"/>
        <v>0</v>
      </c>
      <c r="F63" s="156">
        <f t="shared" si="17"/>
        <v>0</v>
      </c>
      <c r="G63" s="147">
        <f t="shared" si="18"/>
        <v>0</v>
      </c>
      <c r="H63" s="147">
        <f t="shared" si="19"/>
        <v>0</v>
      </c>
      <c r="I63" s="81">
        <f t="shared" si="20"/>
        <v>0</v>
      </c>
      <c r="J63" s="81">
        <f t="shared" si="21"/>
        <v>0</v>
      </c>
      <c r="K63" s="87">
        <f t="shared" si="22"/>
        <v>0</v>
      </c>
      <c r="M63" s="16"/>
    </row>
    <row r="64" spans="2:13" x14ac:dyDescent="0.2">
      <c r="B64" s="170" t="s">
        <v>73</v>
      </c>
      <c r="C64" s="204">
        <v>16</v>
      </c>
      <c r="D64" s="137"/>
      <c r="E64" s="172">
        <f t="shared" si="16"/>
        <v>0</v>
      </c>
      <c r="F64" s="156">
        <f t="shared" si="17"/>
        <v>0</v>
      </c>
      <c r="G64" s="147">
        <f t="shared" si="18"/>
        <v>0</v>
      </c>
      <c r="H64" s="147">
        <f t="shared" si="19"/>
        <v>0</v>
      </c>
      <c r="I64" s="81">
        <f t="shared" si="20"/>
        <v>0</v>
      </c>
      <c r="J64" s="81">
        <f t="shared" si="21"/>
        <v>0</v>
      </c>
      <c r="K64" s="87">
        <f t="shared" si="22"/>
        <v>0</v>
      </c>
      <c r="M64" s="16"/>
    </row>
    <row r="65" spans="2:13" x14ac:dyDescent="0.2">
      <c r="B65" s="170" t="s">
        <v>172</v>
      </c>
      <c r="C65" s="204">
        <v>10</v>
      </c>
      <c r="D65" s="137"/>
      <c r="E65" s="172">
        <f t="shared" si="16"/>
        <v>0</v>
      </c>
      <c r="F65" s="156">
        <f t="shared" si="17"/>
        <v>0</v>
      </c>
      <c r="G65" s="147">
        <f t="shared" si="18"/>
        <v>0</v>
      </c>
      <c r="H65" s="147">
        <f t="shared" si="19"/>
        <v>0</v>
      </c>
      <c r="I65" s="81">
        <f t="shared" si="20"/>
        <v>0</v>
      </c>
      <c r="J65" s="81">
        <f t="shared" si="21"/>
        <v>0</v>
      </c>
      <c r="K65" s="87">
        <f t="shared" si="22"/>
        <v>0</v>
      </c>
      <c r="M65" s="16"/>
    </row>
    <row r="66" spans="2:13" x14ac:dyDescent="0.2">
      <c r="B66" s="170" t="s">
        <v>74</v>
      </c>
      <c r="C66" s="204">
        <v>4</v>
      </c>
      <c r="D66" s="137"/>
      <c r="E66" s="172">
        <f t="shared" si="16"/>
        <v>0</v>
      </c>
      <c r="F66" s="156">
        <f t="shared" si="17"/>
        <v>0</v>
      </c>
      <c r="G66" s="147">
        <f t="shared" si="18"/>
        <v>0</v>
      </c>
      <c r="H66" s="147">
        <f t="shared" si="19"/>
        <v>0</v>
      </c>
      <c r="I66" s="81">
        <f t="shared" si="20"/>
        <v>0</v>
      </c>
      <c r="J66" s="81">
        <f t="shared" si="21"/>
        <v>0</v>
      </c>
      <c r="K66" s="87">
        <f t="shared" si="22"/>
        <v>0</v>
      </c>
      <c r="M66" s="16"/>
    </row>
    <row r="67" spans="2:13" x14ac:dyDescent="0.2">
      <c r="B67" s="77" t="s">
        <v>227</v>
      </c>
      <c r="C67" s="212">
        <v>2</v>
      </c>
      <c r="D67" s="171"/>
      <c r="E67" s="172">
        <f t="shared" si="16"/>
        <v>0</v>
      </c>
      <c r="F67" s="156">
        <f t="shared" si="17"/>
        <v>0</v>
      </c>
      <c r="G67" s="147">
        <f t="shared" si="18"/>
        <v>0</v>
      </c>
      <c r="H67" s="147">
        <f t="shared" si="19"/>
        <v>0</v>
      </c>
      <c r="I67" s="81">
        <f t="shared" si="20"/>
        <v>0</v>
      </c>
      <c r="J67" s="81">
        <f t="shared" si="21"/>
        <v>0</v>
      </c>
      <c r="K67" s="87">
        <f t="shared" si="22"/>
        <v>0</v>
      </c>
      <c r="M67" s="16"/>
    </row>
    <row r="68" spans="2:13" ht="15" thickBot="1" x14ac:dyDescent="0.25">
      <c r="B68" s="124" t="s">
        <v>82</v>
      </c>
      <c r="C68" s="213">
        <v>1</v>
      </c>
      <c r="D68" s="171"/>
      <c r="E68" s="172">
        <f t="shared" si="16"/>
        <v>0</v>
      </c>
      <c r="F68" s="156">
        <f t="shared" si="17"/>
        <v>0</v>
      </c>
      <c r="G68" s="147">
        <f t="shared" si="18"/>
        <v>0</v>
      </c>
      <c r="H68" s="147">
        <f t="shared" si="19"/>
        <v>0</v>
      </c>
      <c r="I68" s="81">
        <f t="shared" si="20"/>
        <v>0</v>
      </c>
      <c r="J68" s="81">
        <f t="shared" si="21"/>
        <v>0</v>
      </c>
      <c r="K68" s="87">
        <f t="shared" si="22"/>
        <v>0</v>
      </c>
      <c r="M68" s="16"/>
    </row>
    <row r="69" spans="2:13" ht="15" thickBot="1" x14ac:dyDescent="0.25">
      <c r="B69" s="205" t="s">
        <v>162</v>
      </c>
      <c r="C69" s="206">
        <f t="shared" ref="C69" si="23">SUM(C57:C68)</f>
        <v>85</v>
      </c>
      <c r="D69" s="91">
        <f t="shared" ref="D69:G69" si="24">SUM(D57:D68)</f>
        <v>0</v>
      </c>
      <c r="E69" s="91">
        <f t="shared" si="24"/>
        <v>0</v>
      </c>
      <c r="F69" s="91">
        <f t="shared" si="24"/>
        <v>0</v>
      </c>
      <c r="G69" s="91">
        <f t="shared" si="24"/>
        <v>0</v>
      </c>
      <c r="H69" s="91">
        <f>SUM(H57:H68)</f>
        <v>0</v>
      </c>
      <c r="I69" s="91">
        <f>SUM(I57:I68)</f>
        <v>0</v>
      </c>
      <c r="J69" s="91">
        <f>SUM(J57:J68)</f>
        <v>0</v>
      </c>
      <c r="K69" s="92">
        <f>SUM(K57:K68)</f>
        <v>0</v>
      </c>
    </row>
    <row r="71" spans="2:13" ht="15" thickBot="1" x14ac:dyDescent="0.25"/>
    <row r="72" spans="2:13" ht="19.5" thickBot="1" x14ac:dyDescent="0.35">
      <c r="B72" s="291" t="s">
        <v>186</v>
      </c>
      <c r="C72" s="292"/>
      <c r="D72" s="292"/>
      <c r="E72" s="292"/>
      <c r="F72" s="292"/>
      <c r="G72" s="292"/>
      <c r="H72" s="292"/>
      <c r="I72" s="292"/>
      <c r="J72" s="292"/>
      <c r="K72" s="293"/>
    </row>
    <row r="73" spans="2:13" ht="38.25" customHeight="1" thickBot="1" x14ac:dyDescent="0.25">
      <c r="B73" s="112" t="s">
        <v>23</v>
      </c>
      <c r="C73" s="142" t="s">
        <v>24</v>
      </c>
      <c r="D73" s="143" t="s">
        <v>25</v>
      </c>
      <c r="E73" s="142" t="s">
        <v>130</v>
      </c>
      <c r="F73" s="144" t="s">
        <v>121</v>
      </c>
      <c r="G73" s="144" t="s">
        <v>122</v>
      </c>
      <c r="H73" s="144" t="s">
        <v>123</v>
      </c>
      <c r="I73" s="113" t="s">
        <v>263</v>
      </c>
      <c r="J73" s="113" t="s">
        <v>264</v>
      </c>
      <c r="K73" s="114" t="s">
        <v>128</v>
      </c>
    </row>
    <row r="74" spans="2:13" x14ac:dyDescent="0.2">
      <c r="B74" s="131" t="s">
        <v>70</v>
      </c>
      <c r="C74" s="192">
        <v>1</v>
      </c>
      <c r="D74" s="146"/>
      <c r="E74" s="172">
        <f>C74*D74</f>
        <v>0</v>
      </c>
      <c r="F74" s="156">
        <f>E74*12</f>
        <v>0</v>
      </c>
      <c r="G74" s="147">
        <f>(F74*$F$115)+F74</f>
        <v>0</v>
      </c>
      <c r="H74" s="147">
        <f>(G74*$G$115)+G74</f>
        <v>0</v>
      </c>
      <c r="I74" s="81">
        <f>(H74*$H$115)+H74</f>
        <v>0</v>
      </c>
      <c r="J74" s="81">
        <f>(I74*$I$115)+I74</f>
        <v>0</v>
      </c>
      <c r="K74" s="87">
        <f>F74+G74+H74+I74+J74</f>
        <v>0</v>
      </c>
      <c r="M74" s="16"/>
    </row>
    <row r="75" spans="2:13" x14ac:dyDescent="0.2">
      <c r="B75" s="131" t="s">
        <v>78</v>
      </c>
      <c r="C75" s="192">
        <v>2</v>
      </c>
      <c r="D75" s="146"/>
      <c r="E75" s="172">
        <f t="shared" ref="E75:E81" si="25">C75*D75</f>
        <v>0</v>
      </c>
      <c r="F75" s="156">
        <f t="shared" ref="F75:F81" si="26">E75*12</f>
        <v>0</v>
      </c>
      <c r="G75" s="147">
        <f t="shared" ref="G75:G81" si="27">(F75*$F$115)+F75</f>
        <v>0</v>
      </c>
      <c r="H75" s="147">
        <f t="shared" ref="H75:H81" si="28">(G75*$G$115)+G75</f>
        <v>0</v>
      </c>
      <c r="I75" s="81">
        <f t="shared" ref="I75:I81" si="29">(H75*$H$115)+H75</f>
        <v>0</v>
      </c>
      <c r="J75" s="81">
        <f t="shared" ref="J75:J81" si="30">(I75*$I$115)+I75</f>
        <v>0</v>
      </c>
      <c r="K75" s="87">
        <f t="shared" ref="K75:K81" si="31">F75+G75+H75+I75+J75</f>
        <v>0</v>
      </c>
      <c r="M75" s="16"/>
    </row>
    <row r="76" spans="2:13" ht="13.9" customHeight="1" x14ac:dyDescent="0.2">
      <c r="B76" s="131" t="s">
        <v>79</v>
      </c>
      <c r="C76" s="192">
        <v>1</v>
      </c>
      <c r="D76" s="137"/>
      <c r="E76" s="172">
        <f t="shared" si="25"/>
        <v>0</v>
      </c>
      <c r="F76" s="156">
        <f t="shared" si="26"/>
        <v>0</v>
      </c>
      <c r="G76" s="147">
        <f t="shared" si="27"/>
        <v>0</v>
      </c>
      <c r="H76" s="147">
        <f t="shared" si="28"/>
        <v>0</v>
      </c>
      <c r="I76" s="81">
        <f t="shared" si="29"/>
        <v>0</v>
      </c>
      <c r="J76" s="81">
        <f t="shared" si="30"/>
        <v>0</v>
      </c>
      <c r="K76" s="87">
        <f t="shared" si="31"/>
        <v>0</v>
      </c>
      <c r="M76" s="16"/>
    </row>
    <row r="77" spans="2:13" x14ac:dyDescent="0.2">
      <c r="B77" s="131" t="s">
        <v>72</v>
      </c>
      <c r="C77" s="192">
        <v>5</v>
      </c>
      <c r="D77" s="137"/>
      <c r="E77" s="172">
        <f t="shared" si="25"/>
        <v>0</v>
      </c>
      <c r="F77" s="156">
        <f t="shared" si="26"/>
        <v>0</v>
      </c>
      <c r="G77" s="147">
        <f t="shared" si="27"/>
        <v>0</v>
      </c>
      <c r="H77" s="147">
        <f t="shared" si="28"/>
        <v>0</v>
      </c>
      <c r="I77" s="81">
        <f t="shared" si="29"/>
        <v>0</v>
      </c>
      <c r="J77" s="81">
        <f t="shared" si="30"/>
        <v>0</v>
      </c>
      <c r="K77" s="87">
        <f t="shared" si="31"/>
        <v>0</v>
      </c>
      <c r="M77" s="16"/>
    </row>
    <row r="78" spans="2:13" x14ac:dyDescent="0.2">
      <c r="B78" s="131" t="s">
        <v>184</v>
      </c>
      <c r="C78" s="192">
        <v>4</v>
      </c>
      <c r="D78" s="137"/>
      <c r="E78" s="172">
        <f t="shared" si="25"/>
        <v>0</v>
      </c>
      <c r="F78" s="156">
        <f t="shared" si="26"/>
        <v>0</v>
      </c>
      <c r="G78" s="147">
        <f t="shared" si="27"/>
        <v>0</v>
      </c>
      <c r="H78" s="147">
        <f t="shared" si="28"/>
        <v>0</v>
      </c>
      <c r="I78" s="81">
        <f t="shared" si="29"/>
        <v>0</v>
      </c>
      <c r="J78" s="81">
        <f t="shared" si="30"/>
        <v>0</v>
      </c>
      <c r="K78" s="87">
        <f t="shared" si="31"/>
        <v>0</v>
      </c>
      <c r="M78" s="16"/>
    </row>
    <row r="79" spans="2:13" x14ac:dyDescent="0.2">
      <c r="B79" s="131" t="s">
        <v>73</v>
      </c>
      <c r="C79" s="192">
        <v>4</v>
      </c>
      <c r="D79" s="137"/>
      <c r="E79" s="172">
        <f t="shared" si="25"/>
        <v>0</v>
      </c>
      <c r="F79" s="156">
        <f t="shared" si="26"/>
        <v>0</v>
      </c>
      <c r="G79" s="147">
        <f t="shared" si="27"/>
        <v>0</v>
      </c>
      <c r="H79" s="147">
        <f t="shared" si="28"/>
        <v>0</v>
      </c>
      <c r="I79" s="81">
        <f t="shared" si="29"/>
        <v>0</v>
      </c>
      <c r="J79" s="81">
        <f t="shared" si="30"/>
        <v>0</v>
      </c>
      <c r="K79" s="87">
        <f t="shared" si="31"/>
        <v>0</v>
      </c>
      <c r="M79" s="16"/>
    </row>
    <row r="80" spans="2:13" x14ac:dyDescent="0.2">
      <c r="B80" s="131" t="s">
        <v>74</v>
      </c>
      <c r="C80" s="192">
        <v>2</v>
      </c>
      <c r="D80" s="137"/>
      <c r="E80" s="172">
        <f t="shared" si="25"/>
        <v>0</v>
      </c>
      <c r="F80" s="156">
        <f t="shared" si="26"/>
        <v>0</v>
      </c>
      <c r="G80" s="147">
        <f t="shared" si="27"/>
        <v>0</v>
      </c>
      <c r="H80" s="147">
        <f t="shared" si="28"/>
        <v>0</v>
      </c>
      <c r="I80" s="81">
        <f t="shared" si="29"/>
        <v>0</v>
      </c>
      <c r="J80" s="81">
        <f t="shared" si="30"/>
        <v>0</v>
      </c>
      <c r="K80" s="87">
        <f t="shared" si="31"/>
        <v>0</v>
      </c>
      <c r="M80" s="16"/>
    </row>
    <row r="81" spans="2:13" ht="15" thickBot="1" x14ac:dyDescent="0.25">
      <c r="B81" s="131" t="s">
        <v>227</v>
      </c>
      <c r="C81" s="192">
        <v>1</v>
      </c>
      <c r="D81" s="137"/>
      <c r="E81" s="172">
        <f t="shared" si="25"/>
        <v>0</v>
      </c>
      <c r="F81" s="156">
        <f t="shared" si="26"/>
        <v>0</v>
      </c>
      <c r="G81" s="147">
        <f t="shared" si="27"/>
        <v>0</v>
      </c>
      <c r="H81" s="147">
        <f t="shared" si="28"/>
        <v>0</v>
      </c>
      <c r="I81" s="81">
        <f t="shared" si="29"/>
        <v>0</v>
      </c>
      <c r="J81" s="81">
        <f t="shared" si="30"/>
        <v>0</v>
      </c>
      <c r="K81" s="87">
        <f t="shared" si="31"/>
        <v>0</v>
      </c>
      <c r="M81" s="16"/>
    </row>
    <row r="82" spans="2:13" ht="15" thickBot="1" x14ac:dyDescent="0.25">
      <c r="B82" s="43" t="s">
        <v>162</v>
      </c>
      <c r="C82" s="157">
        <f>SUM(C74:C81)</f>
        <v>20</v>
      </c>
      <c r="D82" s="91">
        <f t="shared" ref="D82" si="32">SUM(D74:D81)</f>
        <v>0</v>
      </c>
      <c r="E82" s="91">
        <f t="shared" ref="E82:K82" si="33">SUM(E74:E81)</f>
        <v>0</v>
      </c>
      <c r="F82" s="91">
        <f t="shared" si="33"/>
        <v>0</v>
      </c>
      <c r="G82" s="91">
        <f t="shared" si="33"/>
        <v>0</v>
      </c>
      <c r="H82" s="91">
        <f t="shared" si="33"/>
        <v>0</v>
      </c>
      <c r="I82" s="91">
        <f t="shared" si="33"/>
        <v>0</v>
      </c>
      <c r="J82" s="91">
        <f t="shared" si="33"/>
        <v>0</v>
      </c>
      <c r="K82" s="92">
        <f t="shared" si="33"/>
        <v>0</v>
      </c>
    </row>
    <row r="84" spans="2:13" ht="15" thickBot="1" x14ac:dyDescent="0.25"/>
    <row r="85" spans="2:13" ht="16.5" customHeight="1" thickBot="1" x14ac:dyDescent="0.25">
      <c r="B85" s="351" t="s">
        <v>134</v>
      </c>
      <c r="C85" s="352"/>
      <c r="D85" s="352"/>
      <c r="E85" s="352"/>
      <c r="F85" s="352"/>
      <c r="G85" s="352"/>
      <c r="H85" s="352"/>
      <c r="I85" s="352"/>
      <c r="J85" s="352"/>
      <c r="K85" s="353"/>
    </row>
    <row r="86" spans="2:13" x14ac:dyDescent="0.2">
      <c r="B86" s="314" t="s">
        <v>3</v>
      </c>
      <c r="C86" s="313" t="s">
        <v>131</v>
      </c>
      <c r="D86" s="297" t="s">
        <v>25</v>
      </c>
      <c r="E86" s="316" t="s">
        <v>130</v>
      </c>
      <c r="F86" s="306" t="s">
        <v>121</v>
      </c>
      <c r="G86" s="306" t="s">
        <v>122</v>
      </c>
      <c r="H86" s="306" t="s">
        <v>123</v>
      </c>
      <c r="I86" s="299" t="s">
        <v>263</v>
      </c>
      <c r="J86" s="299" t="s">
        <v>264</v>
      </c>
      <c r="K86" s="299" t="s">
        <v>128</v>
      </c>
    </row>
    <row r="87" spans="2:13" ht="15.75" customHeight="1" thickBot="1" x14ac:dyDescent="0.25">
      <c r="B87" s="315"/>
      <c r="C87" s="302"/>
      <c r="D87" s="298"/>
      <c r="E87" s="317"/>
      <c r="F87" s="307"/>
      <c r="G87" s="307"/>
      <c r="H87" s="307"/>
      <c r="I87" s="300"/>
      <c r="J87" s="300"/>
      <c r="K87" s="300"/>
    </row>
    <row r="88" spans="2:13" x14ac:dyDescent="0.2">
      <c r="B88" s="31" t="s">
        <v>70</v>
      </c>
      <c r="C88" s="207">
        <v>28</v>
      </c>
      <c r="D88" s="236"/>
      <c r="E88" s="93">
        <f>C88*D88</f>
        <v>0</v>
      </c>
      <c r="F88" s="79">
        <f>E88*12</f>
        <v>0</v>
      </c>
      <c r="G88" s="80">
        <f>(F88*$F$115)+F88</f>
        <v>0</v>
      </c>
      <c r="H88" s="80">
        <f>(G88*$G$115)+G88</f>
        <v>0</v>
      </c>
      <c r="I88" s="81">
        <f>(H88*$H$115)+H88</f>
        <v>0</v>
      </c>
      <c r="J88" s="81">
        <f>(I88*$I$115)+I88</f>
        <v>0</v>
      </c>
      <c r="K88" s="87">
        <f>F88+G88+H88+I88+J88</f>
        <v>0</v>
      </c>
    </row>
    <row r="89" spans="2:13" x14ac:dyDescent="0.2">
      <c r="B89" s="23" t="s">
        <v>71</v>
      </c>
      <c r="C89" s="208">
        <v>8</v>
      </c>
      <c r="D89" s="236"/>
      <c r="E89" s="93">
        <f t="shared" ref="E89:E108" si="34">C89*D89</f>
        <v>0</v>
      </c>
      <c r="F89" s="79">
        <f t="shared" ref="F89:F108" si="35">E89*12</f>
        <v>0</v>
      </c>
      <c r="G89" s="80">
        <f t="shared" ref="G89:G108" si="36">(F89*$F$115)+F89</f>
        <v>0</v>
      </c>
      <c r="H89" s="80">
        <f t="shared" ref="H89:H108" si="37">(G89*$G$115)+G89</f>
        <v>0</v>
      </c>
      <c r="I89" s="81">
        <f t="shared" ref="I89:I108" si="38">(H89*$H$115)+H89</f>
        <v>0</v>
      </c>
      <c r="J89" s="81">
        <f t="shared" ref="J89:J108" si="39">(I89*$I$115)+I89</f>
        <v>0</v>
      </c>
      <c r="K89" s="87">
        <f t="shared" ref="K89:K108" si="40">F89+G89+H89+I89+J89</f>
        <v>0</v>
      </c>
    </row>
    <row r="90" spans="2:13" x14ac:dyDescent="0.2">
      <c r="B90" s="23" t="s">
        <v>72</v>
      </c>
      <c r="C90" s="208">
        <v>12</v>
      </c>
      <c r="D90" s="236"/>
      <c r="E90" s="93">
        <f t="shared" si="34"/>
        <v>0</v>
      </c>
      <c r="F90" s="79">
        <f t="shared" si="35"/>
        <v>0</v>
      </c>
      <c r="G90" s="80">
        <f t="shared" si="36"/>
        <v>0</v>
      </c>
      <c r="H90" s="80">
        <f t="shared" si="37"/>
        <v>0</v>
      </c>
      <c r="I90" s="81">
        <f t="shared" si="38"/>
        <v>0</v>
      </c>
      <c r="J90" s="81">
        <f t="shared" si="39"/>
        <v>0</v>
      </c>
      <c r="K90" s="87">
        <f t="shared" si="40"/>
        <v>0</v>
      </c>
    </row>
    <row r="91" spans="2:13" x14ac:dyDescent="0.2">
      <c r="B91" s="23" t="s">
        <v>184</v>
      </c>
      <c r="C91" s="208">
        <v>10</v>
      </c>
      <c r="D91" s="236"/>
      <c r="E91" s="93">
        <f t="shared" si="34"/>
        <v>0</v>
      </c>
      <c r="F91" s="79">
        <f t="shared" si="35"/>
        <v>0</v>
      </c>
      <c r="G91" s="80">
        <f t="shared" si="36"/>
        <v>0</v>
      </c>
      <c r="H91" s="80">
        <f t="shared" si="37"/>
        <v>0</v>
      </c>
      <c r="I91" s="81">
        <f t="shared" si="38"/>
        <v>0</v>
      </c>
      <c r="J91" s="81">
        <f t="shared" si="39"/>
        <v>0</v>
      </c>
      <c r="K91" s="87">
        <f t="shared" si="40"/>
        <v>0</v>
      </c>
    </row>
    <row r="92" spans="2:13" x14ac:dyDescent="0.2">
      <c r="B92" s="23" t="s">
        <v>73</v>
      </c>
      <c r="C92" s="208">
        <v>10</v>
      </c>
      <c r="D92" s="236"/>
      <c r="E92" s="93">
        <f t="shared" si="34"/>
        <v>0</v>
      </c>
      <c r="F92" s="79">
        <f t="shared" si="35"/>
        <v>0</v>
      </c>
      <c r="G92" s="80">
        <f t="shared" si="36"/>
        <v>0</v>
      </c>
      <c r="H92" s="80">
        <f t="shared" si="37"/>
        <v>0</v>
      </c>
      <c r="I92" s="81">
        <f t="shared" si="38"/>
        <v>0</v>
      </c>
      <c r="J92" s="81">
        <f t="shared" si="39"/>
        <v>0</v>
      </c>
      <c r="K92" s="87">
        <f t="shared" si="40"/>
        <v>0</v>
      </c>
    </row>
    <row r="93" spans="2:13" x14ac:dyDescent="0.2">
      <c r="B93" s="23" t="s">
        <v>74</v>
      </c>
      <c r="C93" s="208">
        <v>4</v>
      </c>
      <c r="D93" s="236"/>
      <c r="E93" s="93">
        <f t="shared" si="34"/>
        <v>0</v>
      </c>
      <c r="F93" s="79">
        <f t="shared" si="35"/>
        <v>0</v>
      </c>
      <c r="G93" s="80">
        <f t="shared" si="36"/>
        <v>0</v>
      </c>
      <c r="H93" s="80">
        <f t="shared" si="37"/>
        <v>0</v>
      </c>
      <c r="I93" s="81">
        <f t="shared" si="38"/>
        <v>0</v>
      </c>
      <c r="J93" s="81">
        <f t="shared" si="39"/>
        <v>0</v>
      </c>
      <c r="K93" s="87">
        <f t="shared" si="40"/>
        <v>0</v>
      </c>
    </row>
    <row r="94" spans="2:13" x14ac:dyDescent="0.2">
      <c r="B94" s="23" t="s">
        <v>171</v>
      </c>
      <c r="C94" s="208">
        <v>5</v>
      </c>
      <c r="D94" s="236"/>
      <c r="E94" s="93">
        <f t="shared" si="34"/>
        <v>0</v>
      </c>
      <c r="F94" s="79">
        <f t="shared" si="35"/>
        <v>0</v>
      </c>
      <c r="G94" s="80">
        <f t="shared" si="36"/>
        <v>0</v>
      </c>
      <c r="H94" s="80">
        <f t="shared" si="37"/>
        <v>0</v>
      </c>
      <c r="I94" s="81">
        <f t="shared" si="38"/>
        <v>0</v>
      </c>
      <c r="J94" s="81">
        <f t="shared" si="39"/>
        <v>0</v>
      </c>
      <c r="K94" s="87">
        <f t="shared" si="40"/>
        <v>0</v>
      </c>
    </row>
    <row r="95" spans="2:13" x14ac:dyDescent="0.2">
      <c r="B95" s="23" t="s">
        <v>75</v>
      </c>
      <c r="C95" s="208">
        <v>4</v>
      </c>
      <c r="D95" s="236"/>
      <c r="E95" s="93">
        <f t="shared" si="34"/>
        <v>0</v>
      </c>
      <c r="F95" s="79">
        <f t="shared" si="35"/>
        <v>0</v>
      </c>
      <c r="G95" s="80">
        <f t="shared" si="36"/>
        <v>0</v>
      </c>
      <c r="H95" s="80">
        <f t="shared" si="37"/>
        <v>0</v>
      </c>
      <c r="I95" s="81">
        <f t="shared" si="38"/>
        <v>0</v>
      </c>
      <c r="J95" s="81">
        <f t="shared" si="39"/>
        <v>0</v>
      </c>
      <c r="K95" s="87">
        <f t="shared" si="40"/>
        <v>0</v>
      </c>
    </row>
    <row r="96" spans="2:13" x14ac:dyDescent="0.2">
      <c r="B96" s="23" t="s">
        <v>76</v>
      </c>
      <c r="C96" s="208">
        <v>4</v>
      </c>
      <c r="D96" s="236"/>
      <c r="E96" s="93">
        <f t="shared" si="34"/>
        <v>0</v>
      </c>
      <c r="F96" s="79">
        <f t="shared" si="35"/>
        <v>0</v>
      </c>
      <c r="G96" s="80">
        <f t="shared" si="36"/>
        <v>0</v>
      </c>
      <c r="H96" s="80">
        <f t="shared" si="37"/>
        <v>0</v>
      </c>
      <c r="I96" s="81">
        <f t="shared" si="38"/>
        <v>0</v>
      </c>
      <c r="J96" s="81">
        <f t="shared" si="39"/>
        <v>0</v>
      </c>
      <c r="K96" s="87">
        <f t="shared" si="40"/>
        <v>0</v>
      </c>
    </row>
    <row r="97" spans="2:11" x14ac:dyDescent="0.2">
      <c r="B97" s="23" t="s">
        <v>119</v>
      </c>
      <c r="C97" s="208">
        <v>8</v>
      </c>
      <c r="D97" s="236"/>
      <c r="E97" s="93">
        <f t="shared" si="34"/>
        <v>0</v>
      </c>
      <c r="F97" s="79">
        <f t="shared" si="35"/>
        <v>0</v>
      </c>
      <c r="G97" s="80">
        <f t="shared" si="36"/>
        <v>0</v>
      </c>
      <c r="H97" s="80">
        <f t="shared" si="37"/>
        <v>0</v>
      </c>
      <c r="I97" s="81">
        <f t="shared" si="38"/>
        <v>0</v>
      </c>
      <c r="J97" s="81">
        <f t="shared" si="39"/>
        <v>0</v>
      </c>
      <c r="K97" s="87">
        <f t="shared" si="40"/>
        <v>0</v>
      </c>
    </row>
    <row r="98" spans="2:11" x14ac:dyDescent="0.2">
      <c r="B98" s="23" t="s">
        <v>77</v>
      </c>
      <c r="C98" s="208">
        <v>4</v>
      </c>
      <c r="D98" s="236"/>
      <c r="E98" s="93">
        <f t="shared" si="34"/>
        <v>0</v>
      </c>
      <c r="F98" s="79">
        <f t="shared" si="35"/>
        <v>0</v>
      </c>
      <c r="G98" s="80">
        <f t="shared" si="36"/>
        <v>0</v>
      </c>
      <c r="H98" s="80">
        <f t="shared" si="37"/>
        <v>0</v>
      </c>
      <c r="I98" s="81">
        <f t="shared" si="38"/>
        <v>0</v>
      </c>
      <c r="J98" s="81">
        <f t="shared" si="39"/>
        <v>0</v>
      </c>
      <c r="K98" s="87">
        <f t="shared" si="40"/>
        <v>0</v>
      </c>
    </row>
    <row r="99" spans="2:11" x14ac:dyDescent="0.2">
      <c r="B99" s="54" t="s">
        <v>78</v>
      </c>
      <c r="C99" s="209">
        <v>6</v>
      </c>
      <c r="D99" s="236"/>
      <c r="E99" s="93">
        <f t="shared" si="34"/>
        <v>0</v>
      </c>
      <c r="F99" s="79">
        <f t="shared" si="35"/>
        <v>0</v>
      </c>
      <c r="G99" s="80">
        <f t="shared" si="36"/>
        <v>0</v>
      </c>
      <c r="H99" s="80">
        <f t="shared" si="37"/>
        <v>0</v>
      </c>
      <c r="I99" s="81">
        <f t="shared" si="38"/>
        <v>0</v>
      </c>
      <c r="J99" s="81">
        <f t="shared" si="39"/>
        <v>0</v>
      </c>
      <c r="K99" s="87">
        <f t="shared" si="40"/>
        <v>0</v>
      </c>
    </row>
    <row r="100" spans="2:11" x14ac:dyDescent="0.2">
      <c r="B100" s="29" t="s">
        <v>79</v>
      </c>
      <c r="C100" s="210">
        <v>4</v>
      </c>
      <c r="D100" s="236"/>
      <c r="E100" s="93">
        <f t="shared" si="34"/>
        <v>0</v>
      </c>
      <c r="F100" s="79">
        <f t="shared" si="35"/>
        <v>0</v>
      </c>
      <c r="G100" s="80">
        <f t="shared" si="36"/>
        <v>0</v>
      </c>
      <c r="H100" s="80">
        <f t="shared" si="37"/>
        <v>0</v>
      </c>
      <c r="I100" s="81">
        <f t="shared" si="38"/>
        <v>0</v>
      </c>
      <c r="J100" s="81">
        <f t="shared" si="39"/>
        <v>0</v>
      </c>
      <c r="K100" s="87">
        <f t="shared" si="40"/>
        <v>0</v>
      </c>
    </row>
    <row r="101" spans="2:11" x14ac:dyDescent="0.2">
      <c r="B101" s="54" t="s">
        <v>185</v>
      </c>
      <c r="C101" s="209">
        <v>8</v>
      </c>
      <c r="D101" s="236"/>
      <c r="E101" s="93">
        <f t="shared" si="34"/>
        <v>0</v>
      </c>
      <c r="F101" s="79">
        <f t="shared" si="35"/>
        <v>0</v>
      </c>
      <c r="G101" s="80">
        <f t="shared" si="36"/>
        <v>0</v>
      </c>
      <c r="H101" s="80">
        <f t="shared" si="37"/>
        <v>0</v>
      </c>
      <c r="I101" s="81">
        <f t="shared" si="38"/>
        <v>0</v>
      </c>
      <c r="J101" s="81">
        <f t="shared" si="39"/>
        <v>0</v>
      </c>
      <c r="K101" s="87">
        <f t="shared" si="40"/>
        <v>0</v>
      </c>
    </row>
    <row r="102" spans="2:11" x14ac:dyDescent="0.2">
      <c r="B102" s="54" t="s">
        <v>80</v>
      </c>
      <c r="C102" s="209">
        <v>12</v>
      </c>
      <c r="D102" s="236"/>
      <c r="E102" s="93">
        <f t="shared" si="34"/>
        <v>0</v>
      </c>
      <c r="F102" s="79">
        <f t="shared" si="35"/>
        <v>0</v>
      </c>
      <c r="G102" s="80">
        <f t="shared" si="36"/>
        <v>0</v>
      </c>
      <c r="H102" s="80">
        <f t="shared" si="37"/>
        <v>0</v>
      </c>
      <c r="I102" s="81">
        <f t="shared" si="38"/>
        <v>0</v>
      </c>
      <c r="J102" s="81">
        <f t="shared" si="39"/>
        <v>0</v>
      </c>
      <c r="K102" s="87">
        <f t="shared" si="40"/>
        <v>0</v>
      </c>
    </row>
    <row r="103" spans="2:11" x14ac:dyDescent="0.2">
      <c r="B103" s="54" t="s">
        <v>81</v>
      </c>
      <c r="C103" s="209">
        <v>5</v>
      </c>
      <c r="D103" s="236"/>
      <c r="E103" s="93">
        <f t="shared" si="34"/>
        <v>0</v>
      </c>
      <c r="F103" s="79">
        <f t="shared" si="35"/>
        <v>0</v>
      </c>
      <c r="G103" s="80">
        <f t="shared" si="36"/>
        <v>0</v>
      </c>
      <c r="H103" s="80">
        <f t="shared" si="37"/>
        <v>0</v>
      </c>
      <c r="I103" s="81">
        <f t="shared" si="38"/>
        <v>0</v>
      </c>
      <c r="J103" s="81">
        <f t="shared" si="39"/>
        <v>0</v>
      </c>
      <c r="K103" s="87">
        <f t="shared" si="40"/>
        <v>0</v>
      </c>
    </row>
    <row r="104" spans="2:11" x14ac:dyDescent="0.2">
      <c r="B104" s="54" t="s">
        <v>172</v>
      </c>
      <c r="C104" s="209">
        <v>8</v>
      </c>
      <c r="D104" s="236"/>
      <c r="E104" s="93">
        <f t="shared" si="34"/>
        <v>0</v>
      </c>
      <c r="F104" s="79">
        <f t="shared" si="35"/>
        <v>0</v>
      </c>
      <c r="G104" s="80">
        <f t="shared" si="36"/>
        <v>0</v>
      </c>
      <c r="H104" s="80">
        <f t="shared" si="37"/>
        <v>0</v>
      </c>
      <c r="I104" s="81">
        <f t="shared" si="38"/>
        <v>0</v>
      </c>
      <c r="J104" s="81">
        <f t="shared" si="39"/>
        <v>0</v>
      </c>
      <c r="K104" s="87">
        <f t="shared" si="40"/>
        <v>0</v>
      </c>
    </row>
    <row r="105" spans="2:11" x14ac:dyDescent="0.2">
      <c r="B105" s="54" t="s">
        <v>82</v>
      </c>
      <c r="C105" s="209">
        <v>3</v>
      </c>
      <c r="D105" s="236"/>
      <c r="E105" s="93">
        <f t="shared" si="34"/>
        <v>0</v>
      </c>
      <c r="F105" s="79">
        <f t="shared" si="35"/>
        <v>0</v>
      </c>
      <c r="G105" s="80">
        <f t="shared" si="36"/>
        <v>0</v>
      </c>
      <c r="H105" s="80">
        <f t="shared" si="37"/>
        <v>0</v>
      </c>
      <c r="I105" s="81">
        <f t="shared" si="38"/>
        <v>0</v>
      </c>
      <c r="J105" s="81">
        <f t="shared" si="39"/>
        <v>0</v>
      </c>
      <c r="K105" s="87">
        <f t="shared" si="40"/>
        <v>0</v>
      </c>
    </row>
    <row r="106" spans="2:11" x14ac:dyDescent="0.2">
      <c r="B106" s="54" t="s">
        <v>83</v>
      </c>
      <c r="C106" s="209">
        <v>4</v>
      </c>
      <c r="D106" s="236"/>
      <c r="E106" s="93">
        <f t="shared" si="34"/>
        <v>0</v>
      </c>
      <c r="F106" s="79">
        <f t="shared" si="35"/>
        <v>0</v>
      </c>
      <c r="G106" s="80">
        <f t="shared" si="36"/>
        <v>0</v>
      </c>
      <c r="H106" s="80">
        <f t="shared" si="37"/>
        <v>0</v>
      </c>
      <c r="I106" s="81">
        <f t="shared" si="38"/>
        <v>0</v>
      </c>
      <c r="J106" s="81">
        <f t="shared" si="39"/>
        <v>0</v>
      </c>
      <c r="K106" s="87">
        <f t="shared" si="40"/>
        <v>0</v>
      </c>
    </row>
    <row r="107" spans="2:11" x14ac:dyDescent="0.2">
      <c r="B107" s="54" t="s">
        <v>228</v>
      </c>
      <c r="C107" s="209">
        <v>4</v>
      </c>
      <c r="D107" s="236"/>
      <c r="E107" s="93">
        <f t="shared" si="34"/>
        <v>0</v>
      </c>
      <c r="F107" s="79">
        <f t="shared" si="35"/>
        <v>0</v>
      </c>
      <c r="G107" s="80">
        <f t="shared" si="36"/>
        <v>0</v>
      </c>
      <c r="H107" s="80">
        <f t="shared" si="37"/>
        <v>0</v>
      </c>
      <c r="I107" s="81">
        <f t="shared" si="38"/>
        <v>0</v>
      </c>
      <c r="J107" s="81">
        <f t="shared" si="39"/>
        <v>0</v>
      </c>
      <c r="K107" s="87">
        <f t="shared" si="40"/>
        <v>0</v>
      </c>
    </row>
    <row r="108" spans="2:11" ht="15" thickBot="1" x14ac:dyDescent="0.25">
      <c r="B108" s="54" t="s">
        <v>84</v>
      </c>
      <c r="C108" s="209">
        <v>7</v>
      </c>
      <c r="D108" s="236"/>
      <c r="E108" s="93">
        <f t="shared" si="34"/>
        <v>0</v>
      </c>
      <c r="F108" s="79">
        <f t="shared" si="35"/>
        <v>0</v>
      </c>
      <c r="G108" s="80">
        <f t="shared" si="36"/>
        <v>0</v>
      </c>
      <c r="H108" s="80">
        <f t="shared" si="37"/>
        <v>0</v>
      </c>
      <c r="I108" s="81">
        <f t="shared" si="38"/>
        <v>0</v>
      </c>
      <c r="J108" s="81">
        <f t="shared" si="39"/>
        <v>0</v>
      </c>
      <c r="K108" s="87">
        <f t="shared" si="40"/>
        <v>0</v>
      </c>
    </row>
    <row r="109" spans="2:11" ht="15" thickBot="1" x14ac:dyDescent="0.25">
      <c r="B109" s="43" t="s">
        <v>10</v>
      </c>
      <c r="C109" s="174">
        <f t="shared" ref="C109:D109" si="41">SUM(C88:C108)</f>
        <v>158</v>
      </c>
      <c r="D109" s="116">
        <f t="shared" si="41"/>
        <v>0</v>
      </c>
      <c r="E109" s="116">
        <f t="shared" ref="E109:K109" si="42">SUM(E88:E108)</f>
        <v>0</v>
      </c>
      <c r="F109" s="116">
        <f t="shared" si="42"/>
        <v>0</v>
      </c>
      <c r="G109" s="116">
        <f t="shared" si="42"/>
        <v>0</v>
      </c>
      <c r="H109" s="116">
        <f t="shared" si="42"/>
        <v>0</v>
      </c>
      <c r="I109" s="116">
        <f t="shared" si="42"/>
        <v>0</v>
      </c>
      <c r="J109" s="116">
        <f t="shared" si="42"/>
        <v>0</v>
      </c>
      <c r="K109" s="117">
        <f t="shared" si="42"/>
        <v>0</v>
      </c>
    </row>
    <row r="111" spans="2:11" ht="15" thickBot="1" x14ac:dyDescent="0.25"/>
    <row r="112" spans="2:11" s="3" customFormat="1" ht="15.75" customHeight="1" thickBot="1" x14ac:dyDescent="0.3">
      <c r="B112" s="333" t="s">
        <v>176</v>
      </c>
      <c r="C112" s="334"/>
      <c r="D112" s="334"/>
      <c r="E112" s="334"/>
      <c r="F112" s="334"/>
      <c r="G112" s="334"/>
      <c r="H112" s="96">
        <f>K32+K52+K69+K82+K109</f>
        <v>0</v>
      </c>
      <c r="I112"/>
      <c r="J112"/>
      <c r="K112"/>
    </row>
    <row r="113" spans="2:13" ht="15" thickBot="1" x14ac:dyDescent="0.25"/>
    <row r="114" spans="2:13" ht="15.75" x14ac:dyDescent="0.25">
      <c r="B114" s="354" t="s">
        <v>19</v>
      </c>
      <c r="C114" s="355"/>
      <c r="D114" s="355"/>
      <c r="E114" s="356"/>
      <c r="F114" s="44" t="s">
        <v>20</v>
      </c>
      <c r="G114" s="45" t="s">
        <v>21</v>
      </c>
      <c r="H114" s="45" t="s">
        <v>265</v>
      </c>
      <c r="I114" s="45" t="s">
        <v>266</v>
      </c>
    </row>
    <row r="115" spans="2:13" ht="15" thickBot="1" x14ac:dyDescent="0.25">
      <c r="B115" s="338" t="s">
        <v>22</v>
      </c>
      <c r="C115" s="339"/>
      <c r="D115" s="339"/>
      <c r="E115" s="340"/>
      <c r="F115" s="36"/>
      <c r="G115" s="37"/>
      <c r="H115" s="37"/>
      <c r="I115" s="37"/>
    </row>
    <row r="116" spans="2:13" ht="15" thickBot="1" x14ac:dyDescent="0.25"/>
    <row r="117" spans="2:13" ht="19.5" thickBot="1" x14ac:dyDescent="0.35">
      <c r="B117" s="291" t="s">
        <v>135</v>
      </c>
      <c r="C117" s="292"/>
      <c r="D117" s="293"/>
      <c r="E117"/>
      <c r="F117"/>
      <c r="G117"/>
      <c r="H117"/>
    </row>
    <row r="118" spans="2:13" ht="15" x14ac:dyDescent="0.25">
      <c r="B118" s="99" t="s">
        <v>23</v>
      </c>
      <c r="C118" s="10" t="s">
        <v>24</v>
      </c>
      <c r="D118" s="100" t="s">
        <v>25</v>
      </c>
      <c r="E118"/>
      <c r="F118"/>
      <c r="G118"/>
      <c r="H118"/>
      <c r="I118"/>
      <c r="J118"/>
      <c r="K118"/>
    </row>
    <row r="119" spans="2:13" ht="15" x14ac:dyDescent="0.25">
      <c r="B119" s="233" t="s">
        <v>233</v>
      </c>
      <c r="C119" s="8">
        <v>1</v>
      </c>
      <c r="D119" s="121"/>
      <c r="E119"/>
      <c r="F119"/>
      <c r="G119"/>
      <c r="H119"/>
      <c r="I119"/>
      <c r="J119"/>
      <c r="K119"/>
      <c r="M119" s="16"/>
    </row>
    <row r="120" spans="2:13" ht="15" x14ac:dyDescent="0.25">
      <c r="B120" s="233" t="s">
        <v>232</v>
      </c>
      <c r="C120" s="8">
        <v>1</v>
      </c>
      <c r="D120" s="121"/>
      <c r="E120"/>
      <c r="F120"/>
      <c r="G120"/>
      <c r="H120"/>
      <c r="I120"/>
      <c r="J120"/>
      <c r="K120"/>
      <c r="M120" s="16"/>
    </row>
    <row r="121" spans="2:13" ht="15" x14ac:dyDescent="0.25">
      <c r="B121" s="233" t="s">
        <v>136</v>
      </c>
      <c r="C121" s="8">
        <v>1</v>
      </c>
      <c r="D121" s="122"/>
      <c r="E121"/>
      <c r="F121"/>
      <c r="G121"/>
      <c r="H121"/>
      <c r="I121"/>
      <c r="J121"/>
    </row>
    <row r="122" spans="2:13" ht="15" x14ac:dyDescent="0.25">
      <c r="B122" s="233" t="s">
        <v>137</v>
      </c>
      <c r="C122" s="8">
        <v>1</v>
      </c>
      <c r="D122" s="122"/>
      <c r="E122"/>
      <c r="F122"/>
      <c r="G122"/>
      <c r="H122"/>
      <c r="I122"/>
      <c r="J122"/>
    </row>
    <row r="123" spans="2:13" ht="15" x14ac:dyDescent="0.25">
      <c r="B123" s="233" t="s">
        <v>138</v>
      </c>
      <c r="C123" s="8">
        <v>1</v>
      </c>
      <c r="D123" s="122"/>
      <c r="E123"/>
      <c r="F123"/>
      <c r="G123"/>
      <c r="H123"/>
      <c r="I123"/>
      <c r="J123"/>
    </row>
    <row r="124" spans="2:13" ht="15" x14ac:dyDescent="0.25">
      <c r="B124" s="234" t="s">
        <v>139</v>
      </c>
      <c r="C124" s="8">
        <v>1</v>
      </c>
      <c r="D124" s="123"/>
      <c r="E124"/>
      <c r="F124"/>
      <c r="G124"/>
      <c r="H124"/>
      <c r="I124"/>
      <c r="J124"/>
    </row>
    <row r="125" spans="2:13" ht="15" x14ac:dyDescent="0.25">
      <c r="B125" s="233" t="s">
        <v>140</v>
      </c>
      <c r="C125" s="8">
        <v>1</v>
      </c>
      <c r="D125" s="121"/>
      <c r="E125"/>
      <c r="F125"/>
      <c r="G125"/>
      <c r="H125"/>
      <c r="I125"/>
      <c r="J125"/>
      <c r="K125"/>
    </row>
    <row r="126" spans="2:13" ht="15" x14ac:dyDescent="0.25">
      <c r="B126" s="233" t="s">
        <v>141</v>
      </c>
      <c r="C126" s="8">
        <v>2</v>
      </c>
      <c r="D126" s="121"/>
      <c r="E126"/>
      <c r="F126"/>
      <c r="G126"/>
      <c r="H126"/>
      <c r="I126"/>
      <c r="J126"/>
      <c r="K126"/>
    </row>
    <row r="127" spans="2:13" ht="15" x14ac:dyDescent="0.25">
      <c r="B127" s="233" t="s">
        <v>142</v>
      </c>
      <c r="C127" s="8">
        <v>1</v>
      </c>
      <c r="D127" s="121"/>
      <c r="E127"/>
      <c r="F127"/>
      <c r="G127"/>
      <c r="H127"/>
      <c r="I127"/>
      <c r="J127"/>
      <c r="K127"/>
    </row>
    <row r="128" spans="2:13" ht="15.75" thickBot="1" x14ac:dyDescent="0.3">
      <c r="B128" s="235" t="s">
        <v>127</v>
      </c>
      <c r="C128" s="125">
        <v>1</v>
      </c>
      <c r="D128" s="126"/>
      <c r="E128"/>
      <c r="F128"/>
      <c r="G128"/>
      <c r="H128"/>
      <c r="I128"/>
      <c r="J128"/>
      <c r="K128"/>
    </row>
    <row r="129" spans="1:13" customFormat="1" ht="15" x14ac:dyDescent="0.25"/>
    <row r="130" spans="1:13" customFormat="1" ht="15" x14ac:dyDescent="0.25"/>
    <row r="131" spans="1:13" customFormat="1" ht="15" x14ac:dyDescent="0.25">
      <c r="A131" s="67"/>
      <c r="B131" s="61" t="s">
        <v>126</v>
      </c>
      <c r="C131" s="64"/>
      <c r="D131" s="64"/>
      <c r="E131" s="64"/>
      <c r="F131" s="64"/>
      <c r="G131" s="67"/>
      <c r="H131" s="67"/>
      <c r="L131" s="67"/>
    </row>
    <row r="132" spans="1:13" customFormat="1" ht="15" x14ac:dyDescent="0.25">
      <c r="A132" s="67"/>
      <c r="B132" s="64"/>
      <c r="C132" s="64"/>
      <c r="D132" s="64"/>
      <c r="E132" s="64"/>
      <c r="F132" s="64"/>
      <c r="G132" s="67"/>
      <c r="H132" s="67"/>
      <c r="L132" s="67"/>
    </row>
    <row r="133" spans="1:13" customFormat="1" ht="15.75" thickBot="1" x14ac:dyDescent="0.3">
      <c r="B133" s="65"/>
      <c r="C133" s="62"/>
      <c r="D133" s="62"/>
      <c r="E133" s="65"/>
      <c r="F133" s="66"/>
      <c r="H133" s="65"/>
      <c r="J133" s="65"/>
    </row>
    <row r="134" spans="1:13" customFormat="1" ht="15" x14ac:dyDescent="0.25">
      <c r="B134" s="84" t="s">
        <v>143</v>
      </c>
      <c r="C134" s="64"/>
      <c r="D134" s="64"/>
      <c r="E134" s="85" t="s">
        <v>144</v>
      </c>
      <c r="H134" s="85" t="s">
        <v>145</v>
      </c>
      <c r="J134" s="85" t="s">
        <v>146</v>
      </c>
    </row>
    <row r="135" spans="1:13" customFormat="1" ht="15" x14ac:dyDescent="0.25">
      <c r="K135" s="3"/>
      <c r="L135" s="3"/>
      <c r="M135" s="3"/>
    </row>
    <row r="136" spans="1:13" ht="15" x14ac:dyDescent="0.25">
      <c r="B136"/>
      <c r="C136"/>
      <c r="D136"/>
      <c r="E136"/>
      <c r="F136"/>
      <c r="G136"/>
      <c r="H136"/>
      <c r="I136"/>
    </row>
    <row r="137" spans="1:13" ht="15" x14ac:dyDescent="0.25">
      <c r="B137"/>
      <c r="C137"/>
      <c r="D137"/>
      <c r="E137"/>
      <c r="F137"/>
      <c r="G137"/>
      <c r="H137"/>
      <c r="I137"/>
    </row>
    <row r="138" spans="1:13" ht="15" x14ac:dyDescent="0.25">
      <c r="B138"/>
      <c r="C138"/>
      <c r="D138"/>
      <c r="E138"/>
      <c r="F138"/>
      <c r="G138"/>
      <c r="H138"/>
      <c r="I138"/>
    </row>
    <row r="139" spans="1:13" ht="15" x14ac:dyDescent="0.25">
      <c r="B139"/>
      <c r="C139"/>
      <c r="D139"/>
      <c r="E139"/>
      <c r="F139"/>
      <c r="G139"/>
      <c r="H139"/>
      <c r="I139"/>
    </row>
    <row r="140" spans="1:13" ht="15" x14ac:dyDescent="0.25">
      <c r="B140"/>
      <c r="C140"/>
      <c r="D140"/>
      <c r="E140"/>
      <c r="F140"/>
      <c r="G140"/>
      <c r="H140"/>
      <c r="I140"/>
    </row>
    <row r="141" spans="1:13" ht="15" x14ac:dyDescent="0.25">
      <c r="B141"/>
      <c r="C141"/>
      <c r="D141"/>
      <c r="E141"/>
      <c r="F141"/>
      <c r="G141"/>
      <c r="H141"/>
      <c r="I141"/>
    </row>
    <row r="142" spans="1:13" ht="15" x14ac:dyDescent="0.25">
      <c r="B142"/>
      <c r="C142"/>
      <c r="D142"/>
      <c r="E142"/>
      <c r="F142"/>
      <c r="G142"/>
      <c r="H142"/>
      <c r="I142"/>
    </row>
    <row r="143" spans="1:13" ht="15" x14ac:dyDescent="0.25">
      <c r="B143"/>
      <c r="C143"/>
      <c r="D143"/>
      <c r="E143"/>
      <c r="F143"/>
      <c r="G143"/>
      <c r="H143"/>
      <c r="I143"/>
    </row>
    <row r="144" spans="1:13" ht="15" x14ac:dyDescent="0.25">
      <c r="B144"/>
      <c r="C144"/>
      <c r="D144"/>
      <c r="E144"/>
      <c r="F144"/>
      <c r="G144"/>
      <c r="H144"/>
      <c r="I144"/>
    </row>
    <row r="145" spans="2:9" ht="15" x14ac:dyDescent="0.25">
      <c r="B145"/>
      <c r="C145"/>
      <c r="D145"/>
      <c r="E145"/>
      <c r="F145"/>
      <c r="G145"/>
      <c r="H145"/>
      <c r="I145"/>
    </row>
    <row r="146" spans="2:9" ht="15" x14ac:dyDescent="0.25">
      <c r="B146"/>
      <c r="C146"/>
      <c r="D146"/>
      <c r="E146"/>
      <c r="F146"/>
      <c r="G146"/>
      <c r="H146"/>
      <c r="I146"/>
    </row>
    <row r="147" spans="2:9" ht="15" x14ac:dyDescent="0.25">
      <c r="B147"/>
      <c r="C147"/>
      <c r="D147"/>
      <c r="E147"/>
      <c r="F147"/>
      <c r="G147"/>
      <c r="H147"/>
      <c r="I147"/>
    </row>
    <row r="148" spans="2:9" ht="15" x14ac:dyDescent="0.25">
      <c r="B148"/>
      <c r="C148"/>
      <c r="D148"/>
      <c r="E148"/>
      <c r="F148"/>
      <c r="G148"/>
      <c r="H148"/>
      <c r="I148"/>
    </row>
    <row r="149" spans="2:9" ht="15" x14ac:dyDescent="0.25">
      <c r="B149"/>
      <c r="C149"/>
      <c r="D149"/>
      <c r="E149"/>
      <c r="F149"/>
      <c r="G149"/>
      <c r="H149"/>
      <c r="I149"/>
    </row>
    <row r="150" spans="2:9" ht="15" x14ac:dyDescent="0.25">
      <c r="B150"/>
      <c r="C150"/>
      <c r="D150"/>
      <c r="E150"/>
      <c r="F150"/>
      <c r="G150"/>
      <c r="H150"/>
      <c r="I150"/>
    </row>
    <row r="151" spans="2:9" ht="15" x14ac:dyDescent="0.25">
      <c r="B151"/>
      <c r="C151"/>
      <c r="D151"/>
      <c r="E151"/>
      <c r="F151"/>
      <c r="G151"/>
      <c r="H151"/>
      <c r="I151"/>
    </row>
    <row r="152" spans="2:9" ht="15" x14ac:dyDescent="0.25">
      <c r="B152"/>
      <c r="C152"/>
      <c r="D152"/>
      <c r="E152"/>
      <c r="F152"/>
      <c r="G152"/>
      <c r="H152"/>
      <c r="I152"/>
    </row>
    <row r="153" spans="2:9" ht="15" x14ac:dyDescent="0.25">
      <c r="B153"/>
      <c r="C153"/>
      <c r="D153"/>
      <c r="E153"/>
      <c r="F153"/>
      <c r="G153"/>
      <c r="H153"/>
      <c r="I153"/>
    </row>
    <row r="154" spans="2:9" ht="15" x14ac:dyDescent="0.25">
      <c r="B154"/>
      <c r="C154"/>
      <c r="D154"/>
      <c r="E154"/>
      <c r="F154"/>
      <c r="G154"/>
      <c r="H154"/>
      <c r="I154"/>
    </row>
    <row r="155" spans="2:9" ht="15" x14ac:dyDescent="0.25">
      <c r="B155"/>
      <c r="C155"/>
      <c r="D155"/>
      <c r="E155"/>
      <c r="F155"/>
      <c r="G155"/>
      <c r="H155"/>
      <c r="I155"/>
    </row>
    <row r="156" spans="2:9" ht="15" x14ac:dyDescent="0.25">
      <c r="B156"/>
      <c r="C156"/>
      <c r="D156"/>
      <c r="E156"/>
      <c r="F156"/>
      <c r="G156"/>
      <c r="H156"/>
      <c r="I156"/>
    </row>
    <row r="157" spans="2:9" ht="15" x14ac:dyDescent="0.25">
      <c r="B157"/>
      <c r="C157"/>
      <c r="D157"/>
      <c r="E157"/>
      <c r="F157"/>
      <c r="G157"/>
      <c r="H157"/>
      <c r="I157"/>
    </row>
    <row r="158" spans="2:9" ht="15" x14ac:dyDescent="0.25">
      <c r="B158"/>
      <c r="C158"/>
      <c r="D158"/>
      <c r="E158"/>
      <c r="F158"/>
      <c r="G158"/>
      <c r="H158"/>
      <c r="I158"/>
    </row>
    <row r="159" spans="2:9" ht="15" x14ac:dyDescent="0.25">
      <c r="B159"/>
      <c r="C159"/>
      <c r="D159"/>
      <c r="E159"/>
      <c r="F159"/>
      <c r="G159"/>
      <c r="H159"/>
      <c r="I159"/>
    </row>
    <row r="160" spans="2:9" ht="15" x14ac:dyDescent="0.25">
      <c r="B160"/>
      <c r="C160"/>
      <c r="D160"/>
      <c r="E160"/>
      <c r="F160"/>
      <c r="G160"/>
      <c r="H160"/>
      <c r="I160"/>
    </row>
    <row r="161" spans="2:9" ht="15" x14ac:dyDescent="0.25">
      <c r="B161"/>
      <c r="C161"/>
      <c r="D161"/>
      <c r="E161"/>
      <c r="F161"/>
      <c r="G161"/>
      <c r="H161"/>
      <c r="I161"/>
    </row>
    <row r="162" spans="2:9" ht="15" x14ac:dyDescent="0.25">
      <c r="B162"/>
      <c r="C162"/>
      <c r="D162"/>
      <c r="E162"/>
      <c r="F162"/>
      <c r="G162"/>
      <c r="H162"/>
      <c r="I162"/>
    </row>
    <row r="163" spans="2:9" ht="15" x14ac:dyDescent="0.25">
      <c r="B163"/>
      <c r="C163"/>
      <c r="D163"/>
      <c r="E163"/>
      <c r="F163"/>
      <c r="G163"/>
      <c r="H163"/>
      <c r="I163"/>
    </row>
    <row r="164" spans="2:9" ht="15" x14ac:dyDescent="0.25">
      <c r="B164"/>
      <c r="C164"/>
      <c r="D164"/>
      <c r="E164"/>
      <c r="F164"/>
      <c r="G164"/>
      <c r="H164"/>
      <c r="I164"/>
    </row>
    <row r="165" spans="2:9" ht="15" x14ac:dyDescent="0.25">
      <c r="B165"/>
      <c r="C165"/>
      <c r="D165"/>
      <c r="E165"/>
      <c r="F165"/>
      <c r="G165"/>
      <c r="H165"/>
      <c r="I165"/>
    </row>
    <row r="166" spans="2:9" ht="15" x14ac:dyDescent="0.25">
      <c r="B166"/>
      <c r="C166"/>
      <c r="D166"/>
      <c r="E166"/>
      <c r="F166"/>
      <c r="G166"/>
      <c r="H166"/>
      <c r="I166"/>
    </row>
  </sheetData>
  <mergeCells count="51">
    <mergeCell ref="B86:B87"/>
    <mergeCell ref="B22:K22"/>
    <mergeCell ref="B35:K35"/>
    <mergeCell ref="B55:K55"/>
    <mergeCell ref="B72:K72"/>
    <mergeCell ref="B85:K85"/>
    <mergeCell ref="H23:H24"/>
    <mergeCell ref="G23:G24"/>
    <mergeCell ref="E36:E37"/>
    <mergeCell ref="G36:G37"/>
    <mergeCell ref="H36:H37"/>
    <mergeCell ref="C86:C87"/>
    <mergeCell ref="D86:D87"/>
    <mergeCell ref="I23:I24"/>
    <mergeCell ref="J23:J24"/>
    <mergeCell ref="K23:K24"/>
    <mergeCell ref="B7:F7"/>
    <mergeCell ref="B8:F8"/>
    <mergeCell ref="B9:F9"/>
    <mergeCell ref="B10:F10"/>
    <mergeCell ref="B11:F11"/>
    <mergeCell ref="B17:F17"/>
    <mergeCell ref="B18:F18"/>
    <mergeCell ref="B19:F19"/>
    <mergeCell ref="B20:F20"/>
    <mergeCell ref="B12:F12"/>
    <mergeCell ref="B13:F13"/>
    <mergeCell ref="B14:F14"/>
    <mergeCell ref="B15:F15"/>
    <mergeCell ref="B16:F16"/>
    <mergeCell ref="B117:D117"/>
    <mergeCell ref="C2:F2"/>
    <mergeCell ref="C3:F3"/>
    <mergeCell ref="C4:F4"/>
    <mergeCell ref="B114:E114"/>
    <mergeCell ref="B115:E115"/>
    <mergeCell ref="F86:F87"/>
    <mergeCell ref="D36:D37"/>
    <mergeCell ref="C23:C24"/>
    <mergeCell ref="E23:E24"/>
    <mergeCell ref="F23:F24"/>
    <mergeCell ref="D23:D24"/>
    <mergeCell ref="B112:G112"/>
    <mergeCell ref="G86:G87"/>
    <mergeCell ref="F36:F37"/>
    <mergeCell ref="C36:C37"/>
    <mergeCell ref="I86:I87"/>
    <mergeCell ref="J86:J87"/>
    <mergeCell ref="E86:E87"/>
    <mergeCell ref="H86:H87"/>
    <mergeCell ref="K86:K87"/>
  </mergeCells>
  <phoneticPr fontId="24" type="noConversion"/>
  <pageMargins left="0.70866141732283472" right="0.70866141732283472" top="0.74803149606299213" bottom="0.74803149606299213" header="0.31496062992125984" footer="0.31496062992125984"/>
  <pageSetup paperSize="9"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142"/>
  <sheetViews>
    <sheetView tabSelected="1" zoomScaleNormal="100" workbookViewId="0">
      <selection activeCell="G14" sqref="G14"/>
    </sheetView>
  </sheetViews>
  <sheetFormatPr defaultRowHeight="15" x14ac:dyDescent="0.25"/>
  <cols>
    <col min="2" max="2" width="34.85546875" customWidth="1"/>
    <col min="3" max="3" width="13.85546875" customWidth="1"/>
    <col min="4" max="5" width="25.28515625" customWidth="1"/>
    <col min="6" max="11" width="22.85546875" customWidth="1"/>
    <col min="12" max="12" width="17.28515625" customWidth="1"/>
  </cols>
  <sheetData>
    <row r="1" spans="1:13" ht="15.75" thickBot="1" x14ac:dyDescent="0.3"/>
    <row r="2" spans="1:13" ht="16.5" customHeight="1" thickBot="1" x14ac:dyDescent="0.3">
      <c r="B2" s="52" t="s">
        <v>0</v>
      </c>
      <c r="C2" s="321" t="s">
        <v>272</v>
      </c>
      <c r="D2" s="322"/>
      <c r="E2" s="322"/>
      <c r="F2" s="323"/>
      <c r="G2" s="3"/>
      <c r="H2" s="3"/>
      <c r="I2" s="3"/>
    </row>
    <row r="3" spans="1:13" ht="29.25" customHeight="1" thickBot="1" x14ac:dyDescent="0.3">
      <c r="B3" s="52" t="s">
        <v>1</v>
      </c>
      <c r="C3" s="321" t="s">
        <v>147</v>
      </c>
      <c r="D3" s="322"/>
      <c r="E3" s="322"/>
      <c r="F3" s="323"/>
    </row>
    <row r="4" spans="1:13" ht="16.5" customHeight="1" thickBot="1" x14ac:dyDescent="0.3">
      <c r="B4" s="52" t="s">
        <v>148</v>
      </c>
      <c r="C4" s="321" t="s">
        <v>180</v>
      </c>
      <c r="D4" s="322"/>
      <c r="E4" s="322"/>
      <c r="F4" s="323"/>
    </row>
    <row r="5" spans="1:13" ht="22.5" customHeight="1" thickBot="1" x14ac:dyDescent="0.3">
      <c r="B5" s="52" t="s">
        <v>2</v>
      </c>
      <c r="C5" s="118"/>
      <c r="D5" s="119"/>
      <c r="E5" s="119"/>
      <c r="F5" s="120"/>
    </row>
    <row r="6" spans="1:13" ht="15.6" customHeight="1" thickBot="1" x14ac:dyDescent="0.3">
      <c r="B6" s="254"/>
      <c r="C6" s="254"/>
      <c r="D6" s="254"/>
      <c r="E6" s="254"/>
      <c r="K6" s="3"/>
      <c r="L6" s="3"/>
      <c r="M6" s="3"/>
    </row>
    <row r="7" spans="1:13" ht="21" customHeight="1" x14ac:dyDescent="0.3">
      <c r="A7" s="255"/>
      <c r="B7" s="330" t="s">
        <v>125</v>
      </c>
      <c r="C7" s="331"/>
      <c r="D7" s="331"/>
      <c r="E7" s="331"/>
      <c r="F7" s="332"/>
    </row>
    <row r="8" spans="1:13" s="253" customFormat="1" ht="12.75" x14ac:dyDescent="0.25">
      <c r="B8" s="324" t="s">
        <v>248</v>
      </c>
      <c r="C8" s="325"/>
      <c r="D8" s="325"/>
      <c r="E8" s="325"/>
      <c r="F8" s="326"/>
    </row>
    <row r="9" spans="1:13" s="253" customFormat="1" ht="12.75" x14ac:dyDescent="0.25">
      <c r="B9" s="324" t="s">
        <v>150</v>
      </c>
      <c r="C9" s="325"/>
      <c r="D9" s="325"/>
      <c r="E9" s="325"/>
      <c r="F9" s="326"/>
    </row>
    <row r="10" spans="1:13" s="253" customFormat="1" ht="12.75" x14ac:dyDescent="0.25">
      <c r="B10" s="324" t="s">
        <v>151</v>
      </c>
      <c r="C10" s="325"/>
      <c r="D10" s="325"/>
      <c r="E10" s="325"/>
      <c r="F10" s="326"/>
    </row>
    <row r="11" spans="1:13" s="253" customFormat="1" ht="30.75" customHeight="1" x14ac:dyDescent="0.25">
      <c r="B11" s="324" t="s">
        <v>152</v>
      </c>
      <c r="C11" s="325"/>
      <c r="D11" s="325"/>
      <c r="E11" s="325"/>
      <c r="F11" s="326"/>
    </row>
    <row r="12" spans="1:13" s="253" customFormat="1" ht="14.45" customHeight="1" x14ac:dyDescent="0.25">
      <c r="B12" s="324" t="s">
        <v>153</v>
      </c>
      <c r="C12" s="325"/>
      <c r="D12" s="325"/>
      <c r="E12" s="325"/>
      <c r="F12" s="326"/>
    </row>
    <row r="13" spans="1:13" s="253" customFormat="1" ht="26.25" customHeight="1" x14ac:dyDescent="0.25">
      <c r="B13" s="324" t="s">
        <v>238</v>
      </c>
      <c r="C13" s="325"/>
      <c r="D13" s="325"/>
      <c r="E13" s="325"/>
      <c r="F13" s="326"/>
    </row>
    <row r="14" spans="1:13" s="253" customFormat="1" ht="12.75" x14ac:dyDescent="0.25">
      <c r="B14" s="324" t="s">
        <v>239</v>
      </c>
      <c r="C14" s="325"/>
      <c r="D14" s="325"/>
      <c r="E14" s="325"/>
      <c r="F14" s="326"/>
    </row>
    <row r="15" spans="1:13" s="253" customFormat="1" ht="26.25" customHeight="1" x14ac:dyDescent="0.25">
      <c r="B15" s="324" t="s">
        <v>240</v>
      </c>
      <c r="C15" s="325"/>
      <c r="D15" s="325"/>
      <c r="E15" s="325"/>
      <c r="F15" s="326"/>
    </row>
    <row r="16" spans="1:13" s="253" customFormat="1" ht="12.75" x14ac:dyDescent="0.25">
      <c r="B16" s="324" t="s">
        <v>241</v>
      </c>
      <c r="C16" s="325"/>
      <c r="D16" s="325"/>
      <c r="E16" s="325"/>
      <c r="F16" s="326"/>
    </row>
    <row r="17" spans="2:11" s="253" customFormat="1" ht="12.75" x14ac:dyDescent="0.25">
      <c r="B17" s="324" t="s">
        <v>242</v>
      </c>
      <c r="C17" s="325"/>
      <c r="D17" s="325"/>
      <c r="E17" s="325"/>
      <c r="F17" s="326"/>
    </row>
    <row r="18" spans="2:11" s="253" customFormat="1" ht="26.25" customHeight="1" x14ac:dyDescent="0.25">
      <c r="B18" s="324" t="s">
        <v>243</v>
      </c>
      <c r="C18" s="325"/>
      <c r="D18" s="325"/>
      <c r="E18" s="325"/>
      <c r="F18" s="326"/>
    </row>
    <row r="19" spans="2:11" s="253" customFormat="1" ht="12.75" x14ac:dyDescent="0.25">
      <c r="B19" s="327" t="s">
        <v>244</v>
      </c>
      <c r="C19" s="328"/>
      <c r="D19" s="328"/>
      <c r="E19" s="328"/>
      <c r="F19" s="329"/>
    </row>
    <row r="20" spans="2:11" s="253" customFormat="1" ht="39" customHeight="1" thickBot="1" x14ac:dyDescent="0.3">
      <c r="B20" s="303" t="s">
        <v>249</v>
      </c>
      <c r="C20" s="304"/>
      <c r="D20" s="304"/>
      <c r="E20" s="304"/>
      <c r="F20" s="305"/>
    </row>
    <row r="21" spans="2:11" ht="16.5" thickBot="1" x14ac:dyDescent="0.3">
      <c r="B21" s="254"/>
      <c r="C21" s="267"/>
      <c r="D21" s="267"/>
      <c r="E21" s="267"/>
      <c r="F21" s="267"/>
      <c r="G21" s="267"/>
      <c r="H21" s="267"/>
    </row>
    <row r="22" spans="2:11" ht="16.5" customHeight="1" thickBot="1" x14ac:dyDescent="0.3">
      <c r="B22" s="357" t="s">
        <v>212</v>
      </c>
      <c r="C22" s="358"/>
      <c r="D22" s="358"/>
      <c r="E22" s="358"/>
      <c r="F22" s="358"/>
      <c r="G22" s="358"/>
      <c r="H22" s="358"/>
      <c r="I22" s="358"/>
      <c r="J22" s="358"/>
      <c r="K22" s="359"/>
    </row>
    <row r="23" spans="2:11" ht="15" customHeight="1" x14ac:dyDescent="0.25">
      <c r="B23" s="39" t="s">
        <v>3</v>
      </c>
      <c r="C23" s="344" t="s">
        <v>4</v>
      </c>
      <c r="D23" s="297" t="s">
        <v>237</v>
      </c>
      <c r="E23" s="299" t="s">
        <v>55</v>
      </c>
      <c r="F23" s="299" t="s">
        <v>121</v>
      </c>
      <c r="G23" s="299" t="s">
        <v>122</v>
      </c>
      <c r="H23" s="299" t="s">
        <v>123</v>
      </c>
      <c r="I23" s="299" t="s">
        <v>263</v>
      </c>
      <c r="J23" s="299" t="s">
        <v>264</v>
      </c>
      <c r="K23" s="299" t="s">
        <v>128</v>
      </c>
    </row>
    <row r="24" spans="2:11" ht="15.75" thickBot="1" x14ac:dyDescent="0.3">
      <c r="B24" s="40" t="s">
        <v>235</v>
      </c>
      <c r="C24" s="311"/>
      <c r="D24" s="298"/>
      <c r="E24" s="300"/>
      <c r="F24" s="300"/>
      <c r="G24" s="300"/>
      <c r="H24" s="300"/>
      <c r="I24" s="300"/>
      <c r="J24" s="300"/>
      <c r="K24" s="300"/>
    </row>
    <row r="25" spans="2:11" x14ac:dyDescent="0.25">
      <c r="B25" s="17" t="s">
        <v>85</v>
      </c>
      <c r="C25" s="182">
        <v>1247</v>
      </c>
      <c r="D25" s="242"/>
      <c r="E25" s="90"/>
      <c r="F25" s="147">
        <f>E25*12</f>
        <v>0</v>
      </c>
      <c r="G25" s="147">
        <f>(F25*$G$123)+F25</f>
        <v>0</v>
      </c>
      <c r="H25" s="147">
        <f>(G25*$H$123)+G25</f>
        <v>0</v>
      </c>
      <c r="I25" s="81">
        <f>(H25*$I$123)+H25</f>
        <v>0</v>
      </c>
      <c r="J25" s="81">
        <f>(I25*$J$123)+I25</f>
        <v>0</v>
      </c>
      <c r="K25" s="87">
        <f>F25+G25+H25+I25+J25</f>
        <v>0</v>
      </c>
    </row>
    <row r="26" spans="2:11" x14ac:dyDescent="0.25">
      <c r="B26" s="18" t="s">
        <v>86</v>
      </c>
      <c r="C26" s="183">
        <v>420</v>
      </c>
      <c r="D26" s="243"/>
      <c r="E26" s="83"/>
      <c r="F26" s="147">
        <f t="shared" ref="F26:F34" si="0">E26*12</f>
        <v>0</v>
      </c>
      <c r="G26" s="147">
        <f t="shared" ref="G26:G34" si="1">(F26*$G$123)+F26</f>
        <v>0</v>
      </c>
      <c r="H26" s="147">
        <f t="shared" ref="H26:H34" si="2">(G26*$H$123)+G26</f>
        <v>0</v>
      </c>
      <c r="I26" s="81">
        <f t="shared" ref="I26:I34" si="3">(H26*$I$123)+H26</f>
        <v>0</v>
      </c>
      <c r="J26" s="81">
        <f t="shared" ref="J26:J34" si="4">(I26*$J$123)+I26</f>
        <v>0</v>
      </c>
      <c r="K26" s="87">
        <f t="shared" ref="K26:K34" si="5">F26+G26+H26+I26+J26</f>
        <v>0</v>
      </c>
    </row>
    <row r="27" spans="2:11" x14ac:dyDescent="0.25">
      <c r="B27" s="18" t="s">
        <v>196</v>
      </c>
      <c r="C27" s="183">
        <v>2950</v>
      </c>
      <c r="D27" s="243"/>
      <c r="E27" s="83"/>
      <c r="F27" s="147">
        <f t="shared" si="0"/>
        <v>0</v>
      </c>
      <c r="G27" s="147">
        <f t="shared" si="1"/>
        <v>0</v>
      </c>
      <c r="H27" s="147">
        <f t="shared" si="2"/>
        <v>0</v>
      </c>
      <c r="I27" s="81">
        <f t="shared" si="3"/>
        <v>0</v>
      </c>
      <c r="J27" s="81">
        <f t="shared" si="4"/>
        <v>0</v>
      </c>
      <c r="K27" s="87">
        <f t="shared" si="5"/>
        <v>0</v>
      </c>
    </row>
    <row r="28" spans="2:11" ht="26.25" x14ac:dyDescent="0.25">
      <c r="B28" s="57" t="s">
        <v>87</v>
      </c>
      <c r="C28" s="218">
        <v>1879</v>
      </c>
      <c r="D28" s="243"/>
      <c r="E28" s="83"/>
      <c r="F28" s="147">
        <f t="shared" si="0"/>
        <v>0</v>
      </c>
      <c r="G28" s="147">
        <f t="shared" si="1"/>
        <v>0</v>
      </c>
      <c r="H28" s="147">
        <f t="shared" si="2"/>
        <v>0</v>
      </c>
      <c r="I28" s="81">
        <f t="shared" si="3"/>
        <v>0</v>
      </c>
      <c r="J28" s="81">
        <f t="shared" si="4"/>
        <v>0</v>
      </c>
      <c r="K28" s="87">
        <f t="shared" si="5"/>
        <v>0</v>
      </c>
    </row>
    <row r="29" spans="2:11" x14ac:dyDescent="0.25">
      <c r="B29" s="57" t="s">
        <v>88</v>
      </c>
      <c r="C29" s="218">
        <v>378</v>
      </c>
      <c r="D29" s="243"/>
      <c r="E29" s="83"/>
      <c r="F29" s="147">
        <f t="shared" si="0"/>
        <v>0</v>
      </c>
      <c r="G29" s="147">
        <f t="shared" si="1"/>
        <v>0</v>
      </c>
      <c r="H29" s="147">
        <f t="shared" si="2"/>
        <v>0</v>
      </c>
      <c r="I29" s="81">
        <f t="shared" si="3"/>
        <v>0</v>
      </c>
      <c r="J29" s="81">
        <f t="shared" si="4"/>
        <v>0</v>
      </c>
      <c r="K29" s="87">
        <f t="shared" si="5"/>
        <v>0</v>
      </c>
    </row>
    <row r="30" spans="2:11" ht="26.25" x14ac:dyDescent="0.25">
      <c r="B30" s="57" t="s">
        <v>89</v>
      </c>
      <c r="C30" s="218">
        <v>1058</v>
      </c>
      <c r="D30" s="243"/>
      <c r="E30" s="83"/>
      <c r="F30" s="147">
        <f t="shared" si="0"/>
        <v>0</v>
      </c>
      <c r="G30" s="147">
        <f t="shared" si="1"/>
        <v>0</v>
      </c>
      <c r="H30" s="147">
        <f t="shared" si="2"/>
        <v>0</v>
      </c>
      <c r="I30" s="81">
        <f t="shared" si="3"/>
        <v>0</v>
      </c>
      <c r="J30" s="81">
        <f t="shared" si="4"/>
        <v>0</v>
      </c>
      <c r="K30" s="87">
        <f t="shared" si="5"/>
        <v>0</v>
      </c>
    </row>
    <row r="31" spans="2:11" ht="26.25" x14ac:dyDescent="0.25">
      <c r="B31" s="57" t="s">
        <v>90</v>
      </c>
      <c r="C31" s="218">
        <v>591</v>
      </c>
      <c r="D31" s="243"/>
      <c r="E31" s="83"/>
      <c r="F31" s="147">
        <f t="shared" si="0"/>
        <v>0</v>
      </c>
      <c r="G31" s="147">
        <f t="shared" si="1"/>
        <v>0</v>
      </c>
      <c r="H31" s="147">
        <f t="shared" si="2"/>
        <v>0</v>
      </c>
      <c r="I31" s="81">
        <f t="shared" si="3"/>
        <v>0</v>
      </c>
      <c r="J31" s="81">
        <f t="shared" si="4"/>
        <v>0</v>
      </c>
      <c r="K31" s="87">
        <f t="shared" si="5"/>
        <v>0</v>
      </c>
    </row>
    <row r="32" spans="2:11" ht="26.25" x14ac:dyDescent="0.25">
      <c r="B32" s="57" t="s">
        <v>91</v>
      </c>
      <c r="C32" s="218">
        <v>428</v>
      </c>
      <c r="D32" s="243"/>
      <c r="E32" s="83"/>
      <c r="F32" s="147">
        <f t="shared" si="0"/>
        <v>0</v>
      </c>
      <c r="G32" s="147">
        <f t="shared" si="1"/>
        <v>0</v>
      </c>
      <c r="H32" s="147">
        <f t="shared" si="2"/>
        <v>0</v>
      </c>
      <c r="I32" s="81">
        <f t="shared" si="3"/>
        <v>0</v>
      </c>
      <c r="J32" s="81">
        <f t="shared" si="4"/>
        <v>0</v>
      </c>
      <c r="K32" s="87">
        <f t="shared" si="5"/>
        <v>0</v>
      </c>
    </row>
    <row r="33" spans="2:12" x14ac:dyDescent="0.25">
      <c r="B33" s="51" t="s">
        <v>92</v>
      </c>
      <c r="C33" s="219">
        <v>30</v>
      </c>
      <c r="D33" s="243"/>
      <c r="E33" s="83"/>
      <c r="F33" s="147">
        <f t="shared" si="0"/>
        <v>0</v>
      </c>
      <c r="G33" s="147">
        <f t="shared" si="1"/>
        <v>0</v>
      </c>
      <c r="H33" s="147">
        <f t="shared" si="2"/>
        <v>0</v>
      </c>
      <c r="I33" s="81">
        <f t="shared" si="3"/>
        <v>0</v>
      </c>
      <c r="J33" s="81">
        <f t="shared" si="4"/>
        <v>0</v>
      </c>
      <c r="K33" s="87">
        <f t="shared" si="5"/>
        <v>0</v>
      </c>
    </row>
    <row r="34" spans="2:12" ht="15.75" thickBot="1" x14ac:dyDescent="0.3">
      <c r="B34" s="58" t="s">
        <v>93</v>
      </c>
      <c r="C34" s="220">
        <v>59</v>
      </c>
      <c r="D34" s="243"/>
      <c r="E34" s="136"/>
      <c r="F34" s="147">
        <f t="shared" si="0"/>
        <v>0</v>
      </c>
      <c r="G34" s="147">
        <f t="shared" si="1"/>
        <v>0</v>
      </c>
      <c r="H34" s="147">
        <f t="shared" si="2"/>
        <v>0</v>
      </c>
      <c r="I34" s="81">
        <f t="shared" si="3"/>
        <v>0</v>
      </c>
      <c r="J34" s="81">
        <f t="shared" si="4"/>
        <v>0</v>
      </c>
      <c r="K34" s="87">
        <f t="shared" si="5"/>
        <v>0</v>
      </c>
    </row>
    <row r="35" spans="2:12" s="245" customFormat="1" ht="15.75" thickBot="1" x14ac:dyDescent="0.3">
      <c r="B35" s="246" t="s">
        <v>10</v>
      </c>
      <c r="C35" s="259">
        <f t="shared" ref="C35" si="6">SUM(C25:C34)</f>
        <v>9040</v>
      </c>
      <c r="D35" s="248"/>
      <c r="E35" s="260">
        <f t="shared" ref="E35:K35" si="7">SUM(E25:E34)</f>
        <v>0</v>
      </c>
      <c r="F35" s="260">
        <f t="shared" si="7"/>
        <v>0</v>
      </c>
      <c r="G35" s="260">
        <f t="shared" si="7"/>
        <v>0</v>
      </c>
      <c r="H35" s="260">
        <f t="shared" si="7"/>
        <v>0</v>
      </c>
      <c r="I35" s="260">
        <f t="shared" si="7"/>
        <v>0</v>
      </c>
      <c r="J35" s="260">
        <f t="shared" si="7"/>
        <v>0</v>
      </c>
      <c r="K35" s="261">
        <f t="shared" si="7"/>
        <v>0</v>
      </c>
    </row>
    <row r="37" spans="2:12" ht="15.75" thickBot="1" x14ac:dyDescent="0.3"/>
    <row r="38" spans="2:12" s="15" customFormat="1" ht="16.5" customHeight="1" thickBot="1" x14ac:dyDescent="0.3">
      <c r="B38" s="357" t="s">
        <v>212</v>
      </c>
      <c r="C38" s="358"/>
      <c r="D38" s="358"/>
      <c r="E38" s="358"/>
      <c r="F38" s="358"/>
      <c r="G38" s="358"/>
      <c r="H38" s="358"/>
      <c r="I38" s="358"/>
      <c r="J38" s="358"/>
      <c r="K38" s="359"/>
      <c r="L38"/>
    </row>
    <row r="39" spans="2:12" s="15" customFormat="1" ht="15.75" customHeight="1" x14ac:dyDescent="0.25">
      <c r="B39" s="39" t="s">
        <v>3</v>
      </c>
      <c r="C39" s="344" t="s">
        <v>4</v>
      </c>
      <c r="D39" s="297" t="s">
        <v>237</v>
      </c>
      <c r="E39" s="299" t="s">
        <v>26</v>
      </c>
      <c r="F39" s="241" t="s">
        <v>121</v>
      </c>
      <c r="G39" s="241" t="s">
        <v>122</v>
      </c>
      <c r="H39" s="241" t="s">
        <v>123</v>
      </c>
      <c r="I39" s="241" t="s">
        <v>263</v>
      </c>
      <c r="J39" s="241" t="s">
        <v>264</v>
      </c>
      <c r="K39" s="241" t="s">
        <v>128</v>
      </c>
    </row>
    <row r="40" spans="2:12" ht="15.75" thickBot="1" x14ac:dyDescent="0.3">
      <c r="B40" s="40" t="s">
        <v>36</v>
      </c>
      <c r="C40" s="311"/>
      <c r="D40" s="298"/>
      <c r="E40" s="300"/>
      <c r="F40" s="240"/>
      <c r="G40" s="240"/>
      <c r="H40" s="240"/>
      <c r="I40" s="240"/>
      <c r="J40" s="240"/>
      <c r="K40" s="240"/>
    </row>
    <row r="41" spans="2:12" s="245" customFormat="1" ht="25.5" x14ac:dyDescent="0.2">
      <c r="B41" s="262" t="s">
        <v>37</v>
      </c>
      <c r="C41" s="189">
        <v>9289</v>
      </c>
      <c r="D41" s="258"/>
      <c r="E41" s="90"/>
      <c r="F41" s="80">
        <f>E41*12</f>
        <v>0</v>
      </c>
      <c r="G41" s="80">
        <f>(F41*$G$123)+F41</f>
        <v>0</v>
      </c>
      <c r="H41" s="80">
        <f>(G41*$H$123)+G41</f>
        <v>0</v>
      </c>
      <c r="I41" s="81">
        <f>(H41*$I$123)+H41</f>
        <v>0</v>
      </c>
      <c r="J41" s="81">
        <f>(I41*$J$123)+I41</f>
        <v>0</v>
      </c>
      <c r="K41" s="87">
        <f>F41+G41+H41+I41+J41</f>
        <v>0</v>
      </c>
    </row>
    <row r="42" spans="2:12" s="245" customFormat="1" x14ac:dyDescent="0.2">
      <c r="B42" s="264" t="s">
        <v>120</v>
      </c>
      <c r="C42" s="191">
        <v>5360</v>
      </c>
      <c r="D42" s="258"/>
      <c r="E42" s="90"/>
      <c r="F42" s="80">
        <f t="shared" ref="F42:F64" si="8">E42*12</f>
        <v>0</v>
      </c>
      <c r="G42" s="80">
        <f t="shared" ref="G42:G64" si="9">(F42*$G$123)+F42</f>
        <v>0</v>
      </c>
      <c r="H42" s="80">
        <f t="shared" ref="H42:H64" si="10">(G42*$H$123)+G42</f>
        <v>0</v>
      </c>
      <c r="I42" s="81">
        <f t="shared" ref="I42:I64" si="11">(H42*$I$123)+H42</f>
        <v>0</v>
      </c>
      <c r="J42" s="81">
        <f t="shared" ref="J42:J64" si="12">(I42*$J$123)+I42</f>
        <v>0</v>
      </c>
      <c r="K42" s="87">
        <f t="shared" ref="K42:K64" si="13">F42+G42+H42+I42+J42</f>
        <v>0</v>
      </c>
    </row>
    <row r="43" spans="2:12" s="245" customFormat="1" x14ac:dyDescent="0.2">
      <c r="B43" s="264" t="s">
        <v>188</v>
      </c>
      <c r="C43" s="191">
        <v>398.08</v>
      </c>
      <c r="D43" s="258"/>
      <c r="E43" s="90"/>
      <c r="F43" s="80">
        <f t="shared" si="8"/>
        <v>0</v>
      </c>
      <c r="G43" s="80">
        <f t="shared" si="9"/>
        <v>0</v>
      </c>
      <c r="H43" s="80">
        <f t="shared" si="10"/>
        <v>0</v>
      </c>
      <c r="I43" s="81">
        <f t="shared" si="11"/>
        <v>0</v>
      </c>
      <c r="J43" s="81">
        <f t="shared" si="12"/>
        <v>0</v>
      </c>
      <c r="K43" s="87">
        <f t="shared" si="13"/>
        <v>0</v>
      </c>
    </row>
    <row r="44" spans="2:12" s="245" customFormat="1" x14ac:dyDescent="0.2">
      <c r="B44" s="264" t="s">
        <v>229</v>
      </c>
      <c r="C44" s="191">
        <v>60</v>
      </c>
      <c r="D44" s="258"/>
      <c r="E44" s="90"/>
      <c r="F44" s="80">
        <f t="shared" si="8"/>
        <v>0</v>
      </c>
      <c r="G44" s="80">
        <f t="shared" si="9"/>
        <v>0</v>
      </c>
      <c r="H44" s="80">
        <f t="shared" si="10"/>
        <v>0</v>
      </c>
      <c r="I44" s="81">
        <f t="shared" si="11"/>
        <v>0</v>
      </c>
      <c r="J44" s="81">
        <f t="shared" si="12"/>
        <v>0</v>
      </c>
      <c r="K44" s="87">
        <f t="shared" si="13"/>
        <v>0</v>
      </c>
    </row>
    <row r="45" spans="2:12" s="245" customFormat="1" x14ac:dyDescent="0.2">
      <c r="B45" s="264" t="s">
        <v>230</v>
      </c>
      <c r="C45" s="191">
        <v>60</v>
      </c>
      <c r="D45" s="258"/>
      <c r="E45" s="90"/>
      <c r="F45" s="80">
        <f t="shared" si="8"/>
        <v>0</v>
      </c>
      <c r="G45" s="80">
        <f t="shared" si="9"/>
        <v>0</v>
      </c>
      <c r="H45" s="80">
        <f t="shared" si="10"/>
        <v>0</v>
      </c>
      <c r="I45" s="81">
        <f t="shared" si="11"/>
        <v>0</v>
      </c>
      <c r="J45" s="81">
        <f t="shared" si="12"/>
        <v>0</v>
      </c>
      <c r="K45" s="87">
        <f t="shared" si="13"/>
        <v>0</v>
      </c>
    </row>
    <row r="46" spans="2:12" s="245" customFormat="1" x14ac:dyDescent="0.2">
      <c r="B46" s="264" t="s">
        <v>231</v>
      </c>
      <c r="C46" s="191">
        <v>60</v>
      </c>
      <c r="D46" s="258"/>
      <c r="E46" s="90"/>
      <c r="F46" s="80">
        <f t="shared" si="8"/>
        <v>0</v>
      </c>
      <c r="G46" s="80">
        <f t="shared" si="9"/>
        <v>0</v>
      </c>
      <c r="H46" s="80">
        <f t="shared" si="10"/>
        <v>0</v>
      </c>
      <c r="I46" s="81">
        <f t="shared" si="11"/>
        <v>0</v>
      </c>
      <c r="J46" s="81">
        <f t="shared" si="12"/>
        <v>0</v>
      </c>
      <c r="K46" s="87">
        <f t="shared" si="13"/>
        <v>0</v>
      </c>
    </row>
    <row r="47" spans="2:12" s="245" customFormat="1" x14ac:dyDescent="0.2">
      <c r="B47" s="264" t="s">
        <v>42</v>
      </c>
      <c r="C47" s="191">
        <v>350</v>
      </c>
      <c r="D47" s="258"/>
      <c r="E47" s="90"/>
      <c r="F47" s="80">
        <f t="shared" si="8"/>
        <v>0</v>
      </c>
      <c r="G47" s="80">
        <f t="shared" si="9"/>
        <v>0</v>
      </c>
      <c r="H47" s="80">
        <f t="shared" si="10"/>
        <v>0</v>
      </c>
      <c r="I47" s="81">
        <f t="shared" si="11"/>
        <v>0</v>
      </c>
      <c r="J47" s="81">
        <f t="shared" si="12"/>
        <v>0</v>
      </c>
      <c r="K47" s="87">
        <f t="shared" si="13"/>
        <v>0</v>
      </c>
    </row>
    <row r="48" spans="2:12" s="245" customFormat="1" ht="25.5" x14ac:dyDescent="0.2">
      <c r="B48" s="264" t="s">
        <v>50</v>
      </c>
      <c r="C48" s="191">
        <v>40</v>
      </c>
      <c r="D48" s="258"/>
      <c r="E48" s="90"/>
      <c r="F48" s="80">
        <f t="shared" si="8"/>
        <v>0</v>
      </c>
      <c r="G48" s="80">
        <f t="shared" si="9"/>
        <v>0</v>
      </c>
      <c r="H48" s="80">
        <f t="shared" si="10"/>
        <v>0</v>
      </c>
      <c r="I48" s="81">
        <f t="shared" si="11"/>
        <v>0</v>
      </c>
      <c r="J48" s="81">
        <f t="shared" si="12"/>
        <v>0</v>
      </c>
      <c r="K48" s="87">
        <f t="shared" si="13"/>
        <v>0</v>
      </c>
    </row>
    <row r="49" spans="2:11" s="245" customFormat="1" x14ac:dyDescent="0.2">
      <c r="B49" s="264" t="s">
        <v>51</v>
      </c>
      <c r="C49" s="191">
        <v>70</v>
      </c>
      <c r="D49" s="258"/>
      <c r="E49" s="90"/>
      <c r="F49" s="80">
        <f t="shared" si="8"/>
        <v>0</v>
      </c>
      <c r="G49" s="80">
        <f t="shared" si="9"/>
        <v>0</v>
      </c>
      <c r="H49" s="80">
        <f t="shared" si="10"/>
        <v>0</v>
      </c>
      <c r="I49" s="81">
        <f t="shared" si="11"/>
        <v>0</v>
      </c>
      <c r="J49" s="81">
        <f t="shared" si="12"/>
        <v>0</v>
      </c>
      <c r="K49" s="87">
        <f t="shared" si="13"/>
        <v>0</v>
      </c>
    </row>
    <row r="50" spans="2:11" s="245" customFormat="1" ht="25.5" x14ac:dyDescent="0.2">
      <c r="B50" s="264" t="s">
        <v>52</v>
      </c>
      <c r="C50" s="191">
        <v>40</v>
      </c>
      <c r="D50" s="258"/>
      <c r="E50" s="90"/>
      <c r="F50" s="80">
        <f t="shared" si="8"/>
        <v>0</v>
      </c>
      <c r="G50" s="80">
        <f t="shared" si="9"/>
        <v>0</v>
      </c>
      <c r="H50" s="80">
        <f t="shared" si="10"/>
        <v>0</v>
      </c>
      <c r="I50" s="81">
        <f t="shared" si="11"/>
        <v>0</v>
      </c>
      <c r="J50" s="81">
        <f t="shared" si="12"/>
        <v>0</v>
      </c>
      <c r="K50" s="87">
        <f t="shared" si="13"/>
        <v>0</v>
      </c>
    </row>
    <row r="51" spans="2:11" s="245" customFormat="1" x14ac:dyDescent="0.2">
      <c r="B51" s="264" t="s">
        <v>53</v>
      </c>
      <c r="C51" s="191">
        <v>40</v>
      </c>
      <c r="D51" s="258"/>
      <c r="E51" s="90"/>
      <c r="F51" s="80">
        <f t="shared" si="8"/>
        <v>0</v>
      </c>
      <c r="G51" s="80">
        <f t="shared" si="9"/>
        <v>0</v>
      </c>
      <c r="H51" s="80">
        <f t="shared" si="10"/>
        <v>0</v>
      </c>
      <c r="I51" s="81">
        <f t="shared" si="11"/>
        <v>0</v>
      </c>
      <c r="J51" s="81">
        <f t="shared" si="12"/>
        <v>0</v>
      </c>
      <c r="K51" s="87">
        <f t="shared" si="13"/>
        <v>0</v>
      </c>
    </row>
    <row r="52" spans="2:11" s="245" customFormat="1" ht="25.5" x14ac:dyDescent="0.2">
      <c r="B52" s="264" t="s">
        <v>54</v>
      </c>
      <c r="C52" s="191">
        <v>40</v>
      </c>
      <c r="D52" s="258"/>
      <c r="E52" s="90"/>
      <c r="F52" s="80">
        <f t="shared" si="8"/>
        <v>0</v>
      </c>
      <c r="G52" s="80">
        <f t="shared" si="9"/>
        <v>0</v>
      </c>
      <c r="H52" s="80">
        <f t="shared" si="10"/>
        <v>0</v>
      </c>
      <c r="I52" s="81">
        <f t="shared" si="11"/>
        <v>0</v>
      </c>
      <c r="J52" s="81">
        <f t="shared" si="12"/>
        <v>0</v>
      </c>
      <c r="K52" s="87">
        <f t="shared" si="13"/>
        <v>0</v>
      </c>
    </row>
    <row r="53" spans="2:11" s="245" customFormat="1" x14ac:dyDescent="0.2">
      <c r="B53" s="264" t="s">
        <v>43</v>
      </c>
      <c r="C53" s="191">
        <v>50</v>
      </c>
      <c r="D53" s="258"/>
      <c r="E53" s="90"/>
      <c r="F53" s="80">
        <f t="shared" si="8"/>
        <v>0</v>
      </c>
      <c r="G53" s="80">
        <f t="shared" si="9"/>
        <v>0</v>
      </c>
      <c r="H53" s="80">
        <f t="shared" si="10"/>
        <v>0</v>
      </c>
      <c r="I53" s="81">
        <f t="shared" si="11"/>
        <v>0</v>
      </c>
      <c r="J53" s="81">
        <f t="shared" si="12"/>
        <v>0</v>
      </c>
      <c r="K53" s="87">
        <f t="shared" si="13"/>
        <v>0</v>
      </c>
    </row>
    <row r="54" spans="2:11" s="245" customFormat="1" x14ac:dyDescent="0.2">
      <c r="B54" s="264" t="s">
        <v>44</v>
      </c>
      <c r="C54" s="191">
        <v>50</v>
      </c>
      <c r="D54" s="258"/>
      <c r="E54" s="90"/>
      <c r="F54" s="80">
        <f t="shared" si="8"/>
        <v>0</v>
      </c>
      <c r="G54" s="80">
        <f t="shared" si="9"/>
        <v>0</v>
      </c>
      <c r="H54" s="80">
        <f t="shared" si="10"/>
        <v>0</v>
      </c>
      <c r="I54" s="81">
        <f t="shared" si="11"/>
        <v>0</v>
      </c>
      <c r="J54" s="81">
        <f t="shared" si="12"/>
        <v>0</v>
      </c>
      <c r="K54" s="87">
        <f t="shared" si="13"/>
        <v>0</v>
      </c>
    </row>
    <row r="55" spans="2:11" s="245" customFormat="1" x14ac:dyDescent="0.2">
      <c r="B55" s="264" t="s">
        <v>45</v>
      </c>
      <c r="C55" s="191">
        <v>50</v>
      </c>
      <c r="D55" s="258"/>
      <c r="E55" s="90"/>
      <c r="F55" s="80">
        <f t="shared" si="8"/>
        <v>0</v>
      </c>
      <c r="G55" s="80">
        <f t="shared" si="9"/>
        <v>0</v>
      </c>
      <c r="H55" s="80">
        <f t="shared" si="10"/>
        <v>0</v>
      </c>
      <c r="I55" s="81">
        <f t="shared" si="11"/>
        <v>0</v>
      </c>
      <c r="J55" s="81">
        <f t="shared" si="12"/>
        <v>0</v>
      </c>
      <c r="K55" s="87">
        <f t="shared" si="13"/>
        <v>0</v>
      </c>
    </row>
    <row r="56" spans="2:11" s="245" customFormat="1" x14ac:dyDescent="0.2">
      <c r="B56" s="264" t="s">
        <v>46</v>
      </c>
      <c r="C56" s="191">
        <v>50</v>
      </c>
      <c r="D56" s="258"/>
      <c r="E56" s="90"/>
      <c r="F56" s="80">
        <f t="shared" si="8"/>
        <v>0</v>
      </c>
      <c r="G56" s="80">
        <f t="shared" si="9"/>
        <v>0</v>
      </c>
      <c r="H56" s="80">
        <f t="shared" si="10"/>
        <v>0</v>
      </c>
      <c r="I56" s="81">
        <f t="shared" si="11"/>
        <v>0</v>
      </c>
      <c r="J56" s="81">
        <f t="shared" si="12"/>
        <v>0</v>
      </c>
      <c r="K56" s="87">
        <f t="shared" si="13"/>
        <v>0</v>
      </c>
    </row>
    <row r="57" spans="2:11" s="245" customFormat="1" x14ac:dyDescent="0.2">
      <c r="B57" s="264" t="s">
        <v>47</v>
      </c>
      <c r="C57" s="191">
        <v>60</v>
      </c>
      <c r="D57" s="258"/>
      <c r="E57" s="90"/>
      <c r="F57" s="80">
        <f t="shared" si="8"/>
        <v>0</v>
      </c>
      <c r="G57" s="80">
        <f t="shared" si="9"/>
        <v>0</v>
      </c>
      <c r="H57" s="80">
        <f t="shared" si="10"/>
        <v>0</v>
      </c>
      <c r="I57" s="81">
        <f t="shared" si="11"/>
        <v>0</v>
      </c>
      <c r="J57" s="81">
        <f t="shared" si="12"/>
        <v>0</v>
      </c>
      <c r="K57" s="87">
        <f t="shared" si="13"/>
        <v>0</v>
      </c>
    </row>
    <row r="58" spans="2:11" s="245" customFormat="1" x14ac:dyDescent="0.2">
      <c r="B58" s="264" t="s">
        <v>48</v>
      </c>
      <c r="C58" s="191">
        <v>60</v>
      </c>
      <c r="D58" s="258"/>
      <c r="E58" s="90"/>
      <c r="F58" s="80">
        <f t="shared" si="8"/>
        <v>0</v>
      </c>
      <c r="G58" s="80">
        <f t="shared" si="9"/>
        <v>0</v>
      </c>
      <c r="H58" s="80">
        <f t="shared" si="10"/>
        <v>0</v>
      </c>
      <c r="I58" s="81">
        <f t="shared" si="11"/>
        <v>0</v>
      </c>
      <c r="J58" s="81">
        <f t="shared" si="12"/>
        <v>0</v>
      </c>
      <c r="K58" s="87">
        <f t="shared" si="13"/>
        <v>0</v>
      </c>
    </row>
    <row r="59" spans="2:11" s="245" customFormat="1" x14ac:dyDescent="0.2">
      <c r="B59" s="264" t="s">
        <v>49</v>
      </c>
      <c r="C59" s="191">
        <v>60</v>
      </c>
      <c r="D59" s="258"/>
      <c r="E59" s="90"/>
      <c r="F59" s="80">
        <f t="shared" si="8"/>
        <v>0</v>
      </c>
      <c r="G59" s="80">
        <f t="shared" si="9"/>
        <v>0</v>
      </c>
      <c r="H59" s="80">
        <f t="shared" si="10"/>
        <v>0</v>
      </c>
      <c r="I59" s="81">
        <f t="shared" si="11"/>
        <v>0</v>
      </c>
      <c r="J59" s="81">
        <f t="shared" si="12"/>
        <v>0</v>
      </c>
      <c r="K59" s="87">
        <f t="shared" si="13"/>
        <v>0</v>
      </c>
    </row>
    <row r="60" spans="2:11" s="245" customFormat="1" x14ac:dyDescent="0.2">
      <c r="B60" s="264" t="s">
        <v>174</v>
      </c>
      <c r="C60" s="191">
        <v>70</v>
      </c>
      <c r="D60" s="258"/>
      <c r="E60" s="90"/>
      <c r="F60" s="80">
        <f t="shared" si="8"/>
        <v>0</v>
      </c>
      <c r="G60" s="80">
        <f t="shared" si="9"/>
        <v>0</v>
      </c>
      <c r="H60" s="80">
        <f t="shared" si="10"/>
        <v>0</v>
      </c>
      <c r="I60" s="81">
        <f t="shared" si="11"/>
        <v>0</v>
      </c>
      <c r="J60" s="81">
        <f t="shared" si="12"/>
        <v>0</v>
      </c>
      <c r="K60" s="87">
        <f t="shared" si="13"/>
        <v>0</v>
      </c>
    </row>
    <row r="61" spans="2:11" s="245" customFormat="1" x14ac:dyDescent="0.2">
      <c r="B61" s="264" t="s">
        <v>38</v>
      </c>
      <c r="C61" s="191">
        <v>1350</v>
      </c>
      <c r="D61" s="258"/>
      <c r="E61" s="90"/>
      <c r="F61" s="80">
        <f t="shared" si="8"/>
        <v>0</v>
      </c>
      <c r="G61" s="80">
        <f t="shared" si="9"/>
        <v>0</v>
      </c>
      <c r="H61" s="80">
        <f t="shared" si="10"/>
        <v>0</v>
      </c>
      <c r="I61" s="81">
        <f t="shared" si="11"/>
        <v>0</v>
      </c>
      <c r="J61" s="81">
        <f t="shared" si="12"/>
        <v>0</v>
      </c>
      <c r="K61" s="87">
        <f t="shared" si="13"/>
        <v>0</v>
      </c>
    </row>
    <row r="62" spans="2:11" s="245" customFormat="1" x14ac:dyDescent="0.2">
      <c r="B62" s="264" t="s">
        <v>39</v>
      </c>
      <c r="C62" s="191">
        <v>1173</v>
      </c>
      <c r="D62" s="258"/>
      <c r="E62" s="90"/>
      <c r="F62" s="80">
        <f t="shared" si="8"/>
        <v>0</v>
      </c>
      <c r="G62" s="80">
        <f t="shared" si="9"/>
        <v>0</v>
      </c>
      <c r="H62" s="80">
        <f t="shared" si="10"/>
        <v>0</v>
      </c>
      <c r="I62" s="81">
        <f t="shared" si="11"/>
        <v>0</v>
      </c>
      <c r="J62" s="81">
        <f t="shared" si="12"/>
        <v>0</v>
      </c>
      <c r="K62" s="87">
        <f t="shared" si="13"/>
        <v>0</v>
      </c>
    </row>
    <row r="63" spans="2:11" s="245" customFormat="1" x14ac:dyDescent="0.2">
      <c r="B63" s="264" t="s">
        <v>40</v>
      </c>
      <c r="C63" s="191">
        <v>2315</v>
      </c>
      <c r="D63" s="258"/>
      <c r="E63" s="90"/>
      <c r="F63" s="80">
        <f t="shared" si="8"/>
        <v>0</v>
      </c>
      <c r="G63" s="80">
        <f t="shared" si="9"/>
        <v>0</v>
      </c>
      <c r="H63" s="80">
        <f t="shared" si="10"/>
        <v>0</v>
      </c>
      <c r="I63" s="81">
        <f t="shared" si="11"/>
        <v>0</v>
      </c>
      <c r="J63" s="81">
        <f t="shared" si="12"/>
        <v>0</v>
      </c>
      <c r="K63" s="87">
        <f t="shared" si="13"/>
        <v>0</v>
      </c>
    </row>
    <row r="64" spans="2:11" s="250" customFormat="1" ht="13.5" thickBot="1" x14ac:dyDescent="0.25">
      <c r="B64" s="264" t="s">
        <v>41</v>
      </c>
      <c r="C64" s="191">
        <v>735</v>
      </c>
      <c r="D64" s="288"/>
      <c r="E64" s="90"/>
      <c r="F64" s="80">
        <f t="shared" si="8"/>
        <v>0</v>
      </c>
      <c r="G64" s="80">
        <f t="shared" si="9"/>
        <v>0</v>
      </c>
      <c r="H64" s="80">
        <f t="shared" si="10"/>
        <v>0</v>
      </c>
      <c r="I64" s="81">
        <f t="shared" si="11"/>
        <v>0</v>
      </c>
      <c r="J64" s="81">
        <f t="shared" si="12"/>
        <v>0</v>
      </c>
      <c r="K64" s="87">
        <f t="shared" si="13"/>
        <v>0</v>
      </c>
    </row>
    <row r="65" spans="2:11" ht="15.75" thickBot="1" x14ac:dyDescent="0.3">
      <c r="B65" s="246" t="s">
        <v>10</v>
      </c>
      <c r="C65" s="286">
        <f>SUM(C41:C64)</f>
        <v>21830.080000000002</v>
      </c>
      <c r="D65" s="248"/>
      <c r="E65" s="287">
        <f t="shared" ref="E65:K65" si="14">SUM(E41:E64)</f>
        <v>0</v>
      </c>
      <c r="F65" s="260">
        <f t="shared" si="14"/>
        <v>0</v>
      </c>
      <c r="G65" s="261">
        <f t="shared" si="14"/>
        <v>0</v>
      </c>
      <c r="H65" s="260">
        <f t="shared" si="14"/>
        <v>0</v>
      </c>
      <c r="I65" s="260">
        <f t="shared" si="14"/>
        <v>0</v>
      </c>
      <c r="J65" s="260">
        <f t="shared" si="14"/>
        <v>0</v>
      </c>
      <c r="K65" s="260">
        <f t="shared" si="14"/>
        <v>0</v>
      </c>
    </row>
    <row r="66" spans="2:11" x14ac:dyDescent="0.25">
      <c r="B66" s="75"/>
      <c r="C66" s="75"/>
      <c r="D66" s="149"/>
      <c r="E66" s="149"/>
      <c r="F66" s="149"/>
      <c r="G66" s="149"/>
      <c r="H66" s="149"/>
    </row>
    <row r="67" spans="2:11" ht="15.75" thickBot="1" x14ac:dyDescent="0.3">
      <c r="B67" s="75"/>
      <c r="C67" s="75"/>
      <c r="D67" s="149"/>
      <c r="E67" s="149"/>
      <c r="F67" s="149"/>
      <c r="G67" s="149"/>
      <c r="H67" s="149"/>
    </row>
    <row r="68" spans="2:11" s="13" customFormat="1" ht="19.5" thickBot="1" x14ac:dyDescent="0.35">
      <c r="B68" s="291" t="s">
        <v>189</v>
      </c>
      <c r="C68" s="292"/>
      <c r="D68" s="292"/>
      <c r="E68" s="292"/>
      <c r="F68" s="292"/>
      <c r="G68" s="292"/>
      <c r="H68" s="292"/>
      <c r="I68" s="292"/>
      <c r="J68" s="292"/>
      <c r="K68" s="293"/>
    </row>
    <row r="69" spans="2:11" s="13" customFormat="1" ht="26.45" customHeight="1" thickBot="1" x14ac:dyDescent="0.25">
      <c r="B69" s="112" t="s">
        <v>23</v>
      </c>
      <c r="C69" s="142" t="s">
        <v>24</v>
      </c>
      <c r="D69" s="143" t="s">
        <v>25</v>
      </c>
      <c r="E69" s="142" t="s">
        <v>130</v>
      </c>
      <c r="F69" s="144" t="s">
        <v>121</v>
      </c>
      <c r="G69" s="144" t="s">
        <v>122</v>
      </c>
      <c r="H69" s="144" t="s">
        <v>123</v>
      </c>
      <c r="I69" s="113" t="s">
        <v>263</v>
      </c>
      <c r="J69" s="113" t="s">
        <v>264</v>
      </c>
      <c r="K69" s="114" t="s">
        <v>128</v>
      </c>
    </row>
    <row r="70" spans="2:11" s="13" customFormat="1" ht="25.5" x14ac:dyDescent="0.2">
      <c r="B70" s="31" t="s">
        <v>37</v>
      </c>
      <c r="C70" s="221">
        <v>4</v>
      </c>
      <c r="D70" s="90"/>
      <c r="E70" s="93">
        <f>C70*D70</f>
        <v>0</v>
      </c>
      <c r="F70" s="79">
        <f>E70*12</f>
        <v>0</v>
      </c>
      <c r="G70" s="80">
        <f>(F70*$G$123)+F70</f>
        <v>0</v>
      </c>
      <c r="H70" s="80">
        <f>(G70*$H$123)+G70</f>
        <v>0</v>
      </c>
      <c r="I70" s="81">
        <f>(H70*$I$123)+H70</f>
        <v>0</v>
      </c>
      <c r="J70" s="81">
        <f>(I70*$J$123)+I70</f>
        <v>0</v>
      </c>
      <c r="K70" s="87">
        <f>F70+G70+H70+I70+J70</f>
        <v>0</v>
      </c>
    </row>
    <row r="71" spans="2:11" s="13" customFormat="1" ht="14.25" x14ac:dyDescent="0.2">
      <c r="B71" s="23" t="s">
        <v>120</v>
      </c>
      <c r="C71" s="222">
        <v>6</v>
      </c>
      <c r="D71" s="83"/>
      <c r="E71" s="93">
        <f t="shared" ref="E71:E76" si="15">C71*D71</f>
        <v>0</v>
      </c>
      <c r="F71" s="79">
        <f t="shared" ref="F71:F76" si="16">E71*12</f>
        <v>0</v>
      </c>
      <c r="G71" s="80">
        <f t="shared" ref="G71:G76" si="17">(F71*$G$123)+F71</f>
        <v>0</v>
      </c>
      <c r="H71" s="80">
        <f t="shared" ref="H71:H76" si="18">(G71*$H$123)+G71</f>
        <v>0</v>
      </c>
      <c r="I71" s="81">
        <f t="shared" ref="I71:I76" si="19">(H71*$I$123)+H71</f>
        <v>0</v>
      </c>
      <c r="J71" s="81">
        <f t="shared" ref="J71:J76" si="20">(I71*$J$123)+I71</f>
        <v>0</v>
      </c>
      <c r="K71" s="87">
        <f t="shared" ref="K71:K76" si="21">F71+G71+H71+I71+J71</f>
        <v>0</v>
      </c>
    </row>
    <row r="72" spans="2:11" s="13" customFormat="1" ht="14.25" x14ac:dyDescent="0.2">
      <c r="B72" s="23" t="s">
        <v>39</v>
      </c>
      <c r="C72" s="222">
        <v>1</v>
      </c>
      <c r="D72" s="83"/>
      <c r="E72" s="93">
        <f t="shared" si="15"/>
        <v>0</v>
      </c>
      <c r="F72" s="79">
        <f t="shared" si="16"/>
        <v>0</v>
      </c>
      <c r="G72" s="80">
        <f t="shared" si="17"/>
        <v>0</v>
      </c>
      <c r="H72" s="80">
        <f t="shared" si="18"/>
        <v>0</v>
      </c>
      <c r="I72" s="81">
        <f t="shared" si="19"/>
        <v>0</v>
      </c>
      <c r="J72" s="81">
        <f t="shared" si="20"/>
        <v>0</v>
      </c>
      <c r="K72" s="87">
        <f t="shared" si="21"/>
        <v>0</v>
      </c>
    </row>
    <row r="73" spans="2:11" s="13" customFormat="1" ht="14.25" x14ac:dyDescent="0.2">
      <c r="B73" s="23" t="s">
        <v>40</v>
      </c>
      <c r="C73" s="222">
        <v>2</v>
      </c>
      <c r="D73" s="83"/>
      <c r="E73" s="93">
        <f t="shared" si="15"/>
        <v>0</v>
      </c>
      <c r="F73" s="79">
        <f t="shared" si="16"/>
        <v>0</v>
      </c>
      <c r="G73" s="80">
        <f t="shared" si="17"/>
        <v>0</v>
      </c>
      <c r="H73" s="80">
        <f t="shared" si="18"/>
        <v>0</v>
      </c>
      <c r="I73" s="81">
        <f t="shared" si="19"/>
        <v>0</v>
      </c>
      <c r="J73" s="81">
        <f t="shared" si="20"/>
        <v>0</v>
      </c>
      <c r="K73" s="87">
        <f t="shared" si="21"/>
        <v>0</v>
      </c>
    </row>
    <row r="74" spans="2:11" s="13" customFormat="1" ht="14.25" x14ac:dyDescent="0.2">
      <c r="B74" s="23" t="s">
        <v>41</v>
      </c>
      <c r="C74" s="222">
        <v>2</v>
      </c>
      <c r="D74" s="83"/>
      <c r="E74" s="93">
        <f t="shared" si="15"/>
        <v>0</v>
      </c>
      <c r="F74" s="79">
        <f t="shared" si="16"/>
        <v>0</v>
      </c>
      <c r="G74" s="80">
        <f t="shared" si="17"/>
        <v>0</v>
      </c>
      <c r="H74" s="80">
        <f t="shared" si="18"/>
        <v>0</v>
      </c>
      <c r="I74" s="81">
        <f t="shared" si="19"/>
        <v>0</v>
      </c>
      <c r="J74" s="81">
        <f t="shared" si="20"/>
        <v>0</v>
      </c>
      <c r="K74" s="87">
        <f t="shared" si="21"/>
        <v>0</v>
      </c>
    </row>
    <row r="75" spans="2:11" s="13" customFormat="1" ht="14.25" x14ac:dyDescent="0.2">
      <c r="B75" s="23" t="s">
        <v>38</v>
      </c>
      <c r="C75" s="222">
        <v>2</v>
      </c>
      <c r="D75" s="83"/>
      <c r="E75" s="93">
        <f t="shared" si="15"/>
        <v>0</v>
      </c>
      <c r="F75" s="79">
        <f t="shared" si="16"/>
        <v>0</v>
      </c>
      <c r="G75" s="80">
        <f t="shared" si="17"/>
        <v>0</v>
      </c>
      <c r="H75" s="80">
        <f t="shared" si="18"/>
        <v>0</v>
      </c>
      <c r="I75" s="81">
        <f t="shared" si="19"/>
        <v>0</v>
      </c>
      <c r="J75" s="81">
        <f t="shared" si="20"/>
        <v>0</v>
      </c>
      <c r="K75" s="87">
        <f t="shared" si="21"/>
        <v>0</v>
      </c>
    </row>
    <row r="76" spans="2:11" s="13" customFormat="1" thickBot="1" x14ac:dyDescent="0.25">
      <c r="B76" s="29" t="s">
        <v>188</v>
      </c>
      <c r="C76" s="223">
        <v>2</v>
      </c>
      <c r="D76" s="136"/>
      <c r="E76" s="93">
        <f t="shared" si="15"/>
        <v>0</v>
      </c>
      <c r="F76" s="79">
        <f t="shared" si="16"/>
        <v>0</v>
      </c>
      <c r="G76" s="80">
        <f t="shared" si="17"/>
        <v>0</v>
      </c>
      <c r="H76" s="80">
        <f t="shared" si="18"/>
        <v>0</v>
      </c>
      <c r="I76" s="81">
        <f t="shared" si="19"/>
        <v>0</v>
      </c>
      <c r="J76" s="81">
        <f t="shared" si="20"/>
        <v>0</v>
      </c>
      <c r="K76" s="87">
        <f t="shared" si="21"/>
        <v>0</v>
      </c>
    </row>
    <row r="77" spans="2:11" s="13" customFormat="1" ht="15" customHeight="1" thickBot="1" x14ac:dyDescent="0.25">
      <c r="B77" s="43" t="s">
        <v>162</v>
      </c>
      <c r="C77" s="173">
        <f t="shared" ref="C77:D77" si="22">SUM(C70:C76)</f>
        <v>19</v>
      </c>
      <c r="D77" s="154">
        <f t="shared" si="22"/>
        <v>0</v>
      </c>
      <c r="E77" s="154">
        <f t="shared" ref="E77:K77" si="23">SUM(E70:E76)</f>
        <v>0</v>
      </c>
      <c r="F77" s="154">
        <f t="shared" si="23"/>
        <v>0</v>
      </c>
      <c r="G77" s="154">
        <f t="shared" si="23"/>
        <v>0</v>
      </c>
      <c r="H77" s="154">
        <f t="shared" si="23"/>
        <v>0</v>
      </c>
      <c r="I77" s="154">
        <f t="shared" si="23"/>
        <v>0</v>
      </c>
      <c r="J77" s="154">
        <f t="shared" si="23"/>
        <v>0</v>
      </c>
      <c r="K77" s="109">
        <f t="shared" si="23"/>
        <v>0</v>
      </c>
    </row>
    <row r="78" spans="2:11" x14ac:dyDescent="0.25">
      <c r="B78" s="75"/>
      <c r="C78" s="75"/>
      <c r="D78" s="149"/>
      <c r="E78" s="149"/>
      <c r="F78" s="149"/>
      <c r="G78" s="149"/>
      <c r="H78" s="149"/>
    </row>
    <row r="79" spans="2:11" ht="15.75" thickBot="1" x14ac:dyDescent="0.3">
      <c r="B79" s="75"/>
      <c r="C79" s="75"/>
      <c r="D79" s="149"/>
      <c r="E79" s="149"/>
      <c r="F79" s="149"/>
      <c r="G79" s="149"/>
      <c r="H79" s="149"/>
    </row>
    <row r="80" spans="2:11" s="13" customFormat="1" ht="19.5" thickBot="1" x14ac:dyDescent="0.35">
      <c r="B80" s="291" t="s">
        <v>190</v>
      </c>
      <c r="C80" s="292"/>
      <c r="D80" s="292"/>
      <c r="E80" s="292"/>
      <c r="F80" s="292"/>
      <c r="G80" s="292"/>
      <c r="H80" s="292"/>
      <c r="I80" s="292"/>
      <c r="J80" s="292"/>
      <c r="K80" s="293"/>
    </row>
    <row r="81" spans="2:13" s="13" customFormat="1" ht="26.45" customHeight="1" thickBot="1" x14ac:dyDescent="0.25">
      <c r="B81" s="112" t="s">
        <v>23</v>
      </c>
      <c r="C81" s="142" t="s">
        <v>24</v>
      </c>
      <c r="D81" s="143" t="s">
        <v>25</v>
      </c>
      <c r="E81" s="142" t="s">
        <v>130</v>
      </c>
      <c r="F81" s="144" t="s">
        <v>121</v>
      </c>
      <c r="G81" s="144" t="s">
        <v>122</v>
      </c>
      <c r="H81" s="144" t="s">
        <v>123</v>
      </c>
      <c r="I81" s="113" t="s">
        <v>263</v>
      </c>
      <c r="J81" s="113" t="s">
        <v>264</v>
      </c>
      <c r="K81" s="114" t="s">
        <v>128</v>
      </c>
    </row>
    <row r="82" spans="2:13" s="13" customFormat="1" ht="14.25" x14ac:dyDescent="0.2">
      <c r="B82" s="23" t="s">
        <v>40</v>
      </c>
      <c r="C82" s="222">
        <v>3</v>
      </c>
      <c r="D82" s="237"/>
      <c r="E82" s="140">
        <f>C82*D82</f>
        <v>0</v>
      </c>
      <c r="F82" s="141">
        <f>E82*12</f>
        <v>0</v>
      </c>
      <c r="G82" s="81">
        <f>(F82*$G$123)+F82</f>
        <v>0</v>
      </c>
      <c r="H82" s="81">
        <f>(G82*$H$123)+G82</f>
        <v>0</v>
      </c>
      <c r="I82" s="279">
        <f>(H82*$I$123)+H82</f>
        <v>0</v>
      </c>
      <c r="J82" s="279">
        <f>(I82*$J$123)+I82</f>
        <v>0</v>
      </c>
      <c r="K82" s="263">
        <f>F82+G82+H82+I82+J82</f>
        <v>0</v>
      </c>
    </row>
    <row r="83" spans="2:13" s="13" customFormat="1" thickBot="1" x14ac:dyDescent="0.25">
      <c r="B83" s="23" t="s">
        <v>41</v>
      </c>
      <c r="C83" s="222">
        <v>1</v>
      </c>
      <c r="D83" s="237"/>
      <c r="E83" s="140">
        <f>C83*D83</f>
        <v>0</v>
      </c>
      <c r="F83" s="141">
        <f>E83*12</f>
        <v>0</v>
      </c>
      <c r="G83" s="81">
        <f>(F83*$G$123)+F83</f>
        <v>0</v>
      </c>
      <c r="H83" s="81">
        <f>(G83*$H$123)+G83</f>
        <v>0</v>
      </c>
      <c r="I83" s="279">
        <f>(H83*$I$123)+H83</f>
        <v>0</v>
      </c>
      <c r="J83" s="279">
        <f>(I83*$J$123)+I83</f>
        <v>0</v>
      </c>
      <c r="K83" s="263">
        <f>F83+G83+H83+I83+J83</f>
        <v>0</v>
      </c>
    </row>
    <row r="84" spans="2:13" s="13" customFormat="1" ht="15" customHeight="1" thickBot="1" x14ac:dyDescent="0.25">
      <c r="B84" s="43" t="s">
        <v>162</v>
      </c>
      <c r="C84" s="173">
        <f t="shared" ref="C84:D84" si="24">SUM(C82:C83)</f>
        <v>4</v>
      </c>
      <c r="D84" s="154">
        <f t="shared" si="24"/>
        <v>0</v>
      </c>
      <c r="E84" s="154">
        <f t="shared" ref="E84:K84" si="25">SUM(E82:E83)</f>
        <v>0</v>
      </c>
      <c r="F84" s="154">
        <f t="shared" si="25"/>
        <v>0</v>
      </c>
      <c r="G84" s="154">
        <f t="shared" si="25"/>
        <v>0</v>
      </c>
      <c r="H84" s="154">
        <f t="shared" si="25"/>
        <v>0</v>
      </c>
      <c r="I84" s="154">
        <f t="shared" si="25"/>
        <v>0</v>
      </c>
      <c r="J84" s="154">
        <f t="shared" si="25"/>
        <v>0</v>
      </c>
      <c r="K84" s="109">
        <f t="shared" si="25"/>
        <v>0</v>
      </c>
    </row>
    <row r="85" spans="2:13" x14ac:dyDescent="0.25">
      <c r="B85" s="75"/>
      <c r="C85" s="75"/>
      <c r="D85" s="149"/>
      <c r="E85" s="149"/>
      <c r="F85" s="149"/>
      <c r="G85" s="149"/>
      <c r="H85" s="149"/>
    </row>
    <row r="86" spans="2:13" ht="15.75" thickBot="1" x14ac:dyDescent="0.3">
      <c r="B86" s="75"/>
      <c r="C86" s="75"/>
      <c r="D86" s="149"/>
      <c r="E86" s="149"/>
      <c r="F86" s="149"/>
      <c r="G86" s="149"/>
      <c r="H86" s="149"/>
    </row>
    <row r="87" spans="2:13" s="13" customFormat="1" ht="19.5" thickBot="1" x14ac:dyDescent="0.35">
      <c r="B87" s="291" t="s">
        <v>197</v>
      </c>
      <c r="C87" s="292"/>
      <c r="D87" s="292"/>
      <c r="E87" s="292"/>
      <c r="F87" s="292"/>
      <c r="G87" s="292"/>
      <c r="H87" s="292"/>
      <c r="I87" s="292"/>
      <c r="J87" s="292"/>
      <c r="K87" s="293"/>
    </row>
    <row r="88" spans="2:13" s="13" customFormat="1" ht="26.45" customHeight="1" thickBot="1" x14ac:dyDescent="0.25">
      <c r="B88" s="177" t="s">
        <v>23</v>
      </c>
      <c r="C88" s="178" t="s">
        <v>24</v>
      </c>
      <c r="D88" s="280" t="s">
        <v>25</v>
      </c>
      <c r="E88" s="178" t="s">
        <v>130</v>
      </c>
      <c r="F88" s="281" t="s">
        <v>121</v>
      </c>
      <c r="G88" s="281" t="s">
        <v>122</v>
      </c>
      <c r="H88" s="281" t="s">
        <v>123</v>
      </c>
      <c r="I88" s="113" t="s">
        <v>263</v>
      </c>
      <c r="J88" s="113" t="s">
        <v>264</v>
      </c>
      <c r="K88" s="114" t="s">
        <v>128</v>
      </c>
    </row>
    <row r="89" spans="2:13" s="13" customFormat="1" ht="14.25" x14ac:dyDescent="0.2">
      <c r="B89" s="131" t="s">
        <v>85</v>
      </c>
      <c r="C89" s="192">
        <v>4</v>
      </c>
      <c r="D89" s="236"/>
      <c r="E89" s="93">
        <f>C89*D89</f>
        <v>0</v>
      </c>
      <c r="F89" s="79">
        <f>E89*12</f>
        <v>0</v>
      </c>
      <c r="G89" s="80">
        <f>(F89*$G$123)+F89</f>
        <v>0</v>
      </c>
      <c r="H89" s="80">
        <f>(G89*$H$123)+G89</f>
        <v>0</v>
      </c>
      <c r="I89" s="279">
        <f>(H89*$I$123)+H89</f>
        <v>0</v>
      </c>
      <c r="J89" s="279">
        <f>(I89*$J$123)+I89</f>
        <v>0</v>
      </c>
      <c r="K89" s="263">
        <f>F89+G89+H89+I89+J89</f>
        <v>0</v>
      </c>
      <c r="M89" s="16"/>
    </row>
    <row r="90" spans="2:13" s="13" customFormat="1" ht="14.25" x14ac:dyDescent="0.2">
      <c r="B90" s="77" t="s">
        <v>86</v>
      </c>
      <c r="C90" s="202">
        <v>2</v>
      </c>
      <c r="D90" s="237"/>
      <c r="E90" s="93">
        <f t="shared" ref="E90:E91" si="26">C90*D90</f>
        <v>0</v>
      </c>
      <c r="F90" s="79">
        <f t="shared" ref="F90:F91" si="27">E90*12</f>
        <v>0</v>
      </c>
      <c r="G90" s="80">
        <f t="shared" ref="G90:G91" si="28">(F90*$G$123)+F90</f>
        <v>0</v>
      </c>
      <c r="H90" s="80">
        <f t="shared" ref="H90:H91" si="29">(G90*$H$123)+G90</f>
        <v>0</v>
      </c>
      <c r="I90" s="279">
        <f t="shared" ref="I90:I91" si="30">(H90*$I$123)+H90</f>
        <v>0</v>
      </c>
      <c r="J90" s="279">
        <f t="shared" ref="J90:J91" si="31">(I90*$J$123)+I90</f>
        <v>0</v>
      </c>
      <c r="K90" s="263">
        <f t="shared" ref="K90:K91" si="32">F90+G90+H90+I90+J90</f>
        <v>0</v>
      </c>
      <c r="M90" s="16"/>
    </row>
    <row r="91" spans="2:13" s="13" customFormat="1" thickBot="1" x14ac:dyDescent="0.25">
      <c r="B91" s="103" t="s">
        <v>196</v>
      </c>
      <c r="C91" s="203">
        <v>6</v>
      </c>
      <c r="D91" s="238"/>
      <c r="E91" s="93">
        <f t="shared" si="26"/>
        <v>0</v>
      </c>
      <c r="F91" s="79">
        <f t="shared" si="27"/>
        <v>0</v>
      </c>
      <c r="G91" s="80">
        <f t="shared" si="28"/>
        <v>0</v>
      </c>
      <c r="H91" s="80">
        <f t="shared" si="29"/>
        <v>0</v>
      </c>
      <c r="I91" s="279">
        <f t="shared" si="30"/>
        <v>0</v>
      </c>
      <c r="J91" s="279">
        <f t="shared" si="31"/>
        <v>0</v>
      </c>
      <c r="K91" s="263">
        <f t="shared" si="32"/>
        <v>0</v>
      </c>
      <c r="M91" s="16"/>
    </row>
    <row r="92" spans="2:13" s="13" customFormat="1" ht="15" customHeight="1" thickBot="1" x14ac:dyDescent="0.25">
      <c r="B92" s="43" t="s">
        <v>162</v>
      </c>
      <c r="C92" s="173">
        <f t="shared" ref="C92:F92" si="33">SUM(C89:C91)</f>
        <v>12</v>
      </c>
      <c r="D92" s="154">
        <f t="shared" si="33"/>
        <v>0</v>
      </c>
      <c r="E92" s="133">
        <f t="shared" si="33"/>
        <v>0</v>
      </c>
      <c r="F92" s="133">
        <f t="shared" si="33"/>
        <v>0</v>
      </c>
      <c r="G92" s="133">
        <f>SUM(G89:G91)</f>
        <v>0</v>
      </c>
      <c r="H92" s="133">
        <f>SUM(H89:H91)</f>
        <v>0</v>
      </c>
      <c r="I92" s="133">
        <f>SUM(I89:I91)</f>
        <v>0</v>
      </c>
      <c r="J92" s="133">
        <f>SUM(J89:J91)</f>
        <v>0</v>
      </c>
      <c r="K92" s="134">
        <f>SUM(K89:K91)</f>
        <v>0</v>
      </c>
    </row>
    <row r="93" spans="2:13" ht="20.45" customHeight="1" x14ac:dyDescent="0.25">
      <c r="B93" s="75"/>
      <c r="C93" s="75"/>
      <c r="D93" s="149"/>
      <c r="E93" s="149"/>
      <c r="F93" s="149"/>
      <c r="G93" s="149"/>
      <c r="H93" s="149"/>
    </row>
    <row r="94" spans="2:13" ht="20.45" customHeight="1" thickBot="1" x14ac:dyDescent="0.3">
      <c r="B94" s="75"/>
      <c r="C94" s="75"/>
      <c r="D94" s="149"/>
      <c r="E94" s="149"/>
      <c r="F94" s="149"/>
      <c r="G94" s="149"/>
      <c r="H94" s="149"/>
    </row>
    <row r="95" spans="2:13" s="13" customFormat="1" ht="19.5" thickBot="1" x14ac:dyDescent="0.35">
      <c r="B95" s="291" t="s">
        <v>198</v>
      </c>
      <c r="C95" s="292"/>
      <c r="D95" s="292"/>
      <c r="E95" s="292"/>
      <c r="F95" s="292"/>
      <c r="G95" s="292"/>
      <c r="H95" s="292"/>
      <c r="I95" s="292"/>
      <c r="J95" s="292"/>
      <c r="K95" s="293"/>
    </row>
    <row r="96" spans="2:13" s="13" customFormat="1" ht="26.45" customHeight="1" thickBot="1" x14ac:dyDescent="0.25">
      <c r="B96" s="177" t="s">
        <v>23</v>
      </c>
      <c r="C96" s="178" t="s">
        <v>24</v>
      </c>
      <c r="D96" s="143" t="s">
        <v>25</v>
      </c>
      <c r="E96" s="142" t="s">
        <v>130</v>
      </c>
      <c r="F96" s="144" t="s">
        <v>121</v>
      </c>
      <c r="G96" s="144" t="s">
        <v>122</v>
      </c>
      <c r="H96" s="144" t="s">
        <v>123</v>
      </c>
      <c r="I96" s="113" t="s">
        <v>263</v>
      </c>
      <c r="J96" s="113" t="s">
        <v>264</v>
      </c>
      <c r="K96" s="114" t="s">
        <v>128</v>
      </c>
    </row>
    <row r="97" spans="2:13" s="13" customFormat="1" ht="14.25" x14ac:dyDescent="0.2">
      <c r="B97" s="170" t="s">
        <v>196</v>
      </c>
      <c r="C97" s="225">
        <v>3</v>
      </c>
      <c r="D97" s="265"/>
      <c r="E97" s="93">
        <f>C97*D97</f>
        <v>0</v>
      </c>
      <c r="F97" s="79">
        <f>E97*12</f>
        <v>0</v>
      </c>
      <c r="G97" s="80">
        <f>(F97*$G$123)+F97</f>
        <v>0</v>
      </c>
      <c r="H97" s="80">
        <f>(G97*$H$123)+G97</f>
        <v>0</v>
      </c>
      <c r="I97" s="279">
        <f>(H97*$I$123)+H97</f>
        <v>0</v>
      </c>
      <c r="J97" s="279">
        <f>(I97*$J$123)+I97</f>
        <v>0</v>
      </c>
      <c r="K97" s="263">
        <f>F97+G97+H97+I97+J97</f>
        <v>0</v>
      </c>
      <c r="M97" s="16"/>
    </row>
    <row r="98" spans="2:13" s="13" customFormat="1" ht="14.25" x14ac:dyDescent="0.2">
      <c r="B98" s="170" t="s">
        <v>199</v>
      </c>
      <c r="C98" s="226">
        <v>18</v>
      </c>
      <c r="D98" s="265"/>
      <c r="E98" s="93">
        <f t="shared" ref="E98:E100" si="34">C98*D98</f>
        <v>0</v>
      </c>
      <c r="F98" s="79">
        <f t="shared" ref="F98:F100" si="35">E98*12</f>
        <v>0</v>
      </c>
      <c r="G98" s="80">
        <f t="shared" ref="G98:G100" si="36">(F98*$G$123)+F98</f>
        <v>0</v>
      </c>
      <c r="H98" s="80">
        <f t="shared" ref="H98:H100" si="37">(G98*$H$123)+G98</f>
        <v>0</v>
      </c>
      <c r="I98" s="279">
        <f t="shared" ref="I98:I100" si="38">(H98*$I$123)+H98</f>
        <v>0</v>
      </c>
      <c r="J98" s="279">
        <f t="shared" ref="J98:J100" si="39">(I98*$J$123)+I98</f>
        <v>0</v>
      </c>
      <c r="K98" s="263">
        <f t="shared" ref="K98:K100" si="40">F98+G98+H98+I98+J98</f>
        <v>0</v>
      </c>
      <c r="M98" s="16"/>
    </row>
    <row r="99" spans="2:13" s="13" customFormat="1" ht="14.25" x14ac:dyDescent="0.2">
      <c r="B99" s="170" t="s">
        <v>200</v>
      </c>
      <c r="C99" s="226">
        <v>3</v>
      </c>
      <c r="D99" s="265"/>
      <c r="E99" s="93">
        <f t="shared" si="34"/>
        <v>0</v>
      </c>
      <c r="F99" s="79">
        <f t="shared" si="35"/>
        <v>0</v>
      </c>
      <c r="G99" s="80">
        <f t="shared" si="36"/>
        <v>0</v>
      </c>
      <c r="H99" s="80">
        <f t="shared" si="37"/>
        <v>0</v>
      </c>
      <c r="I99" s="279">
        <f t="shared" si="38"/>
        <v>0</v>
      </c>
      <c r="J99" s="279">
        <f t="shared" si="39"/>
        <v>0</v>
      </c>
      <c r="K99" s="263">
        <f t="shared" si="40"/>
        <v>0</v>
      </c>
      <c r="M99" s="16"/>
    </row>
    <row r="100" spans="2:13" s="13" customFormat="1" thickBot="1" x14ac:dyDescent="0.25">
      <c r="B100" s="224" t="s">
        <v>201</v>
      </c>
      <c r="C100" s="227">
        <v>20</v>
      </c>
      <c r="D100" s="266"/>
      <c r="E100" s="93">
        <f t="shared" si="34"/>
        <v>0</v>
      </c>
      <c r="F100" s="79">
        <f t="shared" si="35"/>
        <v>0</v>
      </c>
      <c r="G100" s="80">
        <f t="shared" si="36"/>
        <v>0</v>
      </c>
      <c r="H100" s="80">
        <f t="shared" si="37"/>
        <v>0</v>
      </c>
      <c r="I100" s="279">
        <f t="shared" si="38"/>
        <v>0</v>
      </c>
      <c r="J100" s="279">
        <f t="shared" si="39"/>
        <v>0</v>
      </c>
      <c r="K100" s="263">
        <f t="shared" si="40"/>
        <v>0</v>
      </c>
      <c r="M100" s="16"/>
    </row>
    <row r="101" spans="2:13" s="13" customFormat="1" ht="15" customHeight="1" thickBot="1" x14ac:dyDescent="0.25">
      <c r="B101" s="43" t="s">
        <v>162</v>
      </c>
      <c r="C101" s="173">
        <f t="shared" ref="C101:D101" si="41">SUM(C97:C100)</f>
        <v>44</v>
      </c>
      <c r="D101" s="127">
        <f t="shared" si="41"/>
        <v>0</v>
      </c>
      <c r="E101" s="133">
        <f t="shared" ref="E101:H101" si="42">SUM(E97:E100)</f>
        <v>0</v>
      </c>
      <c r="F101" s="133">
        <f t="shared" si="42"/>
        <v>0</v>
      </c>
      <c r="G101" s="133">
        <f t="shared" si="42"/>
        <v>0</v>
      </c>
      <c r="H101" s="133">
        <f t="shared" si="42"/>
        <v>0</v>
      </c>
      <c r="I101" s="133">
        <f>SUM(I97:I100)</f>
        <v>0</v>
      </c>
      <c r="J101" s="133">
        <f>SUM(J97:J100)</f>
        <v>0</v>
      </c>
      <c r="K101" s="134">
        <f>SUM(K97:K100)</f>
        <v>0</v>
      </c>
    </row>
    <row r="102" spans="2:13" s="13" customFormat="1" ht="15" customHeight="1" x14ac:dyDescent="0.2">
      <c r="B102" s="75"/>
      <c r="C102" s="75"/>
      <c r="D102" s="149"/>
      <c r="E102" s="165"/>
      <c r="F102" s="165"/>
      <c r="G102" s="165"/>
      <c r="H102" s="165"/>
      <c r="K102" s="165"/>
    </row>
    <row r="103" spans="2:13" s="13" customFormat="1" ht="15" customHeight="1" thickBot="1" x14ac:dyDescent="0.25">
      <c r="B103" s="75"/>
      <c r="C103" s="75"/>
      <c r="D103" s="149"/>
      <c r="E103" s="165"/>
      <c r="F103" s="165"/>
      <c r="G103" s="165"/>
      <c r="H103" s="165"/>
      <c r="K103" s="165"/>
    </row>
    <row r="104" spans="2:13" ht="16.5" customHeight="1" thickBot="1" x14ac:dyDescent="0.3">
      <c r="B104" s="351" t="s">
        <v>134</v>
      </c>
      <c r="C104" s="352"/>
      <c r="D104" s="352"/>
      <c r="E104" s="352"/>
      <c r="F104" s="352"/>
      <c r="G104" s="352"/>
      <c r="H104" s="352"/>
      <c r="I104" s="352"/>
      <c r="J104" s="352"/>
      <c r="K104" s="353"/>
    </row>
    <row r="105" spans="2:13" x14ac:dyDescent="0.25">
      <c r="B105" s="314" t="s">
        <v>3</v>
      </c>
      <c r="C105" s="313" t="s">
        <v>131</v>
      </c>
      <c r="D105" s="297" t="s">
        <v>25</v>
      </c>
      <c r="E105" s="316" t="s">
        <v>130</v>
      </c>
      <c r="F105" s="306" t="s">
        <v>121</v>
      </c>
      <c r="G105" s="306" t="s">
        <v>122</v>
      </c>
      <c r="H105" s="306" t="s">
        <v>123</v>
      </c>
      <c r="I105" s="299" t="s">
        <v>263</v>
      </c>
      <c r="J105" s="299" t="s">
        <v>264</v>
      </c>
      <c r="K105" s="299" t="s">
        <v>128</v>
      </c>
    </row>
    <row r="106" spans="2:13" ht="15.75" thickBot="1" x14ac:dyDescent="0.3">
      <c r="B106" s="315"/>
      <c r="C106" s="302"/>
      <c r="D106" s="298"/>
      <c r="E106" s="317"/>
      <c r="F106" s="307"/>
      <c r="G106" s="307"/>
      <c r="H106" s="307"/>
      <c r="I106" s="300"/>
      <c r="J106" s="300"/>
      <c r="K106" s="300"/>
    </row>
    <row r="107" spans="2:13" ht="25.5" x14ac:dyDescent="0.25">
      <c r="B107" s="31" t="s">
        <v>37</v>
      </c>
      <c r="C107" s="289">
        <v>10</v>
      </c>
      <c r="D107" s="90"/>
      <c r="E107" s="93">
        <f>C107*D107</f>
        <v>0</v>
      </c>
      <c r="F107" s="79">
        <f>E107*12</f>
        <v>0</v>
      </c>
      <c r="G107" s="80">
        <f>(F107*$G$123)+F107</f>
        <v>0</v>
      </c>
      <c r="H107" s="80">
        <f>(G107*$H$123)+G107</f>
        <v>0</v>
      </c>
      <c r="I107" s="81">
        <f>(H107*$I$123)+H107</f>
        <v>0</v>
      </c>
      <c r="J107" s="81">
        <f>(I107*$J$123)+I107</f>
        <v>0</v>
      </c>
      <c r="K107" s="87">
        <f>F107+G107+H107+I107+J107</f>
        <v>0</v>
      </c>
    </row>
    <row r="108" spans="2:13" x14ac:dyDescent="0.25">
      <c r="B108" s="23" t="s">
        <v>120</v>
      </c>
      <c r="C108" s="289">
        <v>4</v>
      </c>
      <c r="D108" s="236"/>
      <c r="E108" s="93">
        <f t="shared" ref="E108:E116" si="43">C108*D108</f>
        <v>0</v>
      </c>
      <c r="F108" s="79">
        <f t="shared" ref="F108:F116" si="44">E108*12</f>
        <v>0</v>
      </c>
      <c r="G108" s="80">
        <f t="shared" ref="G108:G116" si="45">(F108*$G$123)+F108</f>
        <v>0</v>
      </c>
      <c r="H108" s="80">
        <f t="shared" ref="H108:H116" si="46">(G108*$H$123)+G108</f>
        <v>0</v>
      </c>
      <c r="I108" s="81">
        <f t="shared" ref="I108:I116" si="47">(H108*$I$123)+H108</f>
        <v>0</v>
      </c>
      <c r="J108" s="81">
        <f t="shared" ref="J108:J116" si="48">(I108*$J$123)+I108</f>
        <v>0</v>
      </c>
      <c r="K108" s="87">
        <f t="shared" ref="K108:K116" si="49">F108+G108+H108+I108+J108</f>
        <v>0</v>
      </c>
    </row>
    <row r="109" spans="2:13" x14ac:dyDescent="0.25">
      <c r="B109" s="23" t="s">
        <v>39</v>
      </c>
      <c r="C109" s="289">
        <v>4</v>
      </c>
      <c r="D109" s="236"/>
      <c r="E109" s="93">
        <f t="shared" si="43"/>
        <v>0</v>
      </c>
      <c r="F109" s="79">
        <f t="shared" si="44"/>
        <v>0</v>
      </c>
      <c r="G109" s="80">
        <f t="shared" si="45"/>
        <v>0</v>
      </c>
      <c r="H109" s="80">
        <f t="shared" si="46"/>
        <v>0</v>
      </c>
      <c r="I109" s="81">
        <f t="shared" si="47"/>
        <v>0</v>
      </c>
      <c r="J109" s="81">
        <f t="shared" si="48"/>
        <v>0</v>
      </c>
      <c r="K109" s="87">
        <f t="shared" si="49"/>
        <v>0</v>
      </c>
    </row>
    <row r="110" spans="2:13" x14ac:dyDescent="0.25">
      <c r="B110" s="23" t="s">
        <v>40</v>
      </c>
      <c r="C110" s="289">
        <v>2</v>
      </c>
      <c r="D110" s="236"/>
      <c r="E110" s="93">
        <f t="shared" si="43"/>
        <v>0</v>
      </c>
      <c r="F110" s="79">
        <f t="shared" si="44"/>
        <v>0</v>
      </c>
      <c r="G110" s="80">
        <f t="shared" si="45"/>
        <v>0</v>
      </c>
      <c r="H110" s="80">
        <f t="shared" si="46"/>
        <v>0</v>
      </c>
      <c r="I110" s="81">
        <f t="shared" si="47"/>
        <v>0</v>
      </c>
      <c r="J110" s="81">
        <f t="shared" si="48"/>
        <v>0</v>
      </c>
      <c r="K110" s="87">
        <f t="shared" si="49"/>
        <v>0</v>
      </c>
    </row>
    <row r="111" spans="2:13" x14ac:dyDescent="0.25">
      <c r="B111" s="23" t="s">
        <v>41</v>
      </c>
      <c r="C111" s="289">
        <v>2</v>
      </c>
      <c r="D111" s="236"/>
      <c r="E111" s="93">
        <f t="shared" si="43"/>
        <v>0</v>
      </c>
      <c r="F111" s="79">
        <f t="shared" si="44"/>
        <v>0</v>
      </c>
      <c r="G111" s="80">
        <f t="shared" si="45"/>
        <v>0</v>
      </c>
      <c r="H111" s="80">
        <f t="shared" si="46"/>
        <v>0</v>
      </c>
      <c r="I111" s="81">
        <f t="shared" si="47"/>
        <v>0</v>
      </c>
      <c r="J111" s="81">
        <f t="shared" si="48"/>
        <v>0</v>
      </c>
      <c r="K111" s="87">
        <f t="shared" si="49"/>
        <v>0</v>
      </c>
    </row>
    <row r="112" spans="2:13" x14ac:dyDescent="0.25">
      <c r="B112" s="23" t="s">
        <v>38</v>
      </c>
      <c r="C112" s="289">
        <v>2</v>
      </c>
      <c r="D112" s="236"/>
      <c r="E112" s="93">
        <f t="shared" si="43"/>
        <v>0</v>
      </c>
      <c r="F112" s="79">
        <f t="shared" si="44"/>
        <v>0</v>
      </c>
      <c r="G112" s="80">
        <f t="shared" si="45"/>
        <v>0</v>
      </c>
      <c r="H112" s="80">
        <f t="shared" si="46"/>
        <v>0</v>
      </c>
      <c r="I112" s="81">
        <f t="shared" si="47"/>
        <v>0</v>
      </c>
      <c r="J112" s="81">
        <f t="shared" si="48"/>
        <v>0</v>
      </c>
      <c r="K112" s="87">
        <f t="shared" si="49"/>
        <v>0</v>
      </c>
    </row>
    <row r="113" spans="2:13" x14ac:dyDescent="0.25">
      <c r="B113" s="29" t="s">
        <v>188</v>
      </c>
      <c r="C113" s="290">
        <v>2</v>
      </c>
      <c r="D113" s="236"/>
      <c r="E113" s="93">
        <f t="shared" si="43"/>
        <v>0</v>
      </c>
      <c r="F113" s="79">
        <f t="shared" si="44"/>
        <v>0</v>
      </c>
      <c r="G113" s="80">
        <f t="shared" si="45"/>
        <v>0</v>
      </c>
      <c r="H113" s="80">
        <f t="shared" si="46"/>
        <v>0</v>
      </c>
      <c r="I113" s="81">
        <f t="shared" si="47"/>
        <v>0</v>
      </c>
      <c r="J113" s="81">
        <f t="shared" si="48"/>
        <v>0</v>
      </c>
      <c r="K113" s="87">
        <f t="shared" si="49"/>
        <v>0</v>
      </c>
    </row>
    <row r="114" spans="2:13" x14ac:dyDescent="0.25">
      <c r="B114" s="23" t="s">
        <v>202</v>
      </c>
      <c r="C114" s="194">
        <v>6</v>
      </c>
      <c r="D114" s="236"/>
      <c r="E114" s="93">
        <f t="shared" si="43"/>
        <v>0</v>
      </c>
      <c r="F114" s="79">
        <f t="shared" si="44"/>
        <v>0</v>
      </c>
      <c r="G114" s="80">
        <f t="shared" si="45"/>
        <v>0</v>
      </c>
      <c r="H114" s="80">
        <f t="shared" si="46"/>
        <v>0</v>
      </c>
      <c r="I114" s="81">
        <f t="shared" si="47"/>
        <v>0</v>
      </c>
      <c r="J114" s="81">
        <f t="shared" si="48"/>
        <v>0</v>
      </c>
      <c r="K114" s="87">
        <f t="shared" si="49"/>
        <v>0</v>
      </c>
    </row>
    <row r="115" spans="2:13" x14ac:dyDescent="0.25">
      <c r="B115" s="23" t="s">
        <v>203</v>
      </c>
      <c r="C115" s="229">
        <v>2</v>
      </c>
      <c r="D115" s="236"/>
      <c r="E115" s="93">
        <f t="shared" si="43"/>
        <v>0</v>
      </c>
      <c r="F115" s="79">
        <f t="shared" si="44"/>
        <v>0</v>
      </c>
      <c r="G115" s="80">
        <f t="shared" si="45"/>
        <v>0</v>
      </c>
      <c r="H115" s="80">
        <f t="shared" si="46"/>
        <v>0</v>
      </c>
      <c r="I115" s="81">
        <f t="shared" si="47"/>
        <v>0</v>
      </c>
      <c r="J115" s="81">
        <f t="shared" si="48"/>
        <v>0</v>
      </c>
      <c r="K115" s="87">
        <f t="shared" si="49"/>
        <v>0</v>
      </c>
    </row>
    <row r="116" spans="2:13" ht="15.75" thickBot="1" x14ac:dyDescent="0.3">
      <c r="B116" s="29" t="s">
        <v>196</v>
      </c>
      <c r="C116" s="230">
        <v>4</v>
      </c>
      <c r="D116" s="256"/>
      <c r="E116" s="93">
        <f t="shared" si="43"/>
        <v>0</v>
      </c>
      <c r="F116" s="79">
        <f t="shared" si="44"/>
        <v>0</v>
      </c>
      <c r="G116" s="80">
        <f t="shared" si="45"/>
        <v>0</v>
      </c>
      <c r="H116" s="80">
        <f t="shared" si="46"/>
        <v>0</v>
      </c>
      <c r="I116" s="81">
        <f t="shared" si="47"/>
        <v>0</v>
      </c>
      <c r="J116" s="81">
        <f t="shared" si="48"/>
        <v>0</v>
      </c>
      <c r="K116" s="87">
        <f t="shared" si="49"/>
        <v>0</v>
      </c>
    </row>
    <row r="117" spans="2:13" ht="15.75" thickBot="1" x14ac:dyDescent="0.3">
      <c r="B117" s="43" t="s">
        <v>10</v>
      </c>
      <c r="C117" s="174">
        <f t="shared" ref="C117:D117" si="50">SUM(C107:C116)</f>
        <v>38</v>
      </c>
      <c r="D117" s="116">
        <f t="shared" si="50"/>
        <v>0</v>
      </c>
      <c r="E117" s="116">
        <f t="shared" ref="E117:K117" si="51">SUM(E107:E116)</f>
        <v>0</v>
      </c>
      <c r="F117" s="116">
        <f t="shared" si="51"/>
        <v>0</v>
      </c>
      <c r="G117" s="116">
        <f t="shared" si="51"/>
        <v>0</v>
      </c>
      <c r="H117" s="116">
        <f t="shared" si="51"/>
        <v>0</v>
      </c>
      <c r="I117" s="116">
        <f t="shared" si="51"/>
        <v>0</v>
      </c>
      <c r="J117" s="116">
        <f t="shared" si="51"/>
        <v>0</v>
      </c>
      <c r="K117" s="117">
        <f t="shared" si="51"/>
        <v>0</v>
      </c>
    </row>
    <row r="118" spans="2:13" ht="15.75" thickBot="1" x14ac:dyDescent="0.3">
      <c r="B118" s="75"/>
      <c r="C118" s="75"/>
      <c r="D118" s="149"/>
      <c r="E118" s="149"/>
      <c r="F118" s="149"/>
      <c r="G118" s="149"/>
      <c r="H118" s="149"/>
    </row>
    <row r="119" spans="2:13" s="3" customFormat="1" ht="15.75" customHeight="1" thickBot="1" x14ac:dyDescent="0.3">
      <c r="B119" s="333" t="s">
        <v>177</v>
      </c>
      <c r="C119" s="334"/>
      <c r="D119" s="334"/>
      <c r="E119" s="334"/>
      <c r="F119" s="334"/>
      <c r="G119" s="334"/>
      <c r="H119" s="96">
        <f>K35+K65+K77+K84+K92+K101+K117</f>
        <v>0</v>
      </c>
      <c r="I119"/>
      <c r="J119"/>
      <c r="K119"/>
    </row>
    <row r="120" spans="2:13" x14ac:dyDescent="0.25">
      <c r="B120" s="75"/>
      <c r="C120" s="75"/>
      <c r="D120" s="149"/>
      <c r="E120" s="149"/>
      <c r="F120" s="149"/>
      <c r="G120" s="149"/>
      <c r="H120" s="149"/>
    </row>
    <row r="121" spans="2:13" ht="15.75" thickBot="1" x14ac:dyDescent="0.3"/>
    <row r="122" spans="2:13" ht="15.75" x14ac:dyDescent="0.25">
      <c r="B122" s="335" t="s">
        <v>19</v>
      </c>
      <c r="C122" s="336"/>
      <c r="D122" s="336"/>
      <c r="E122" s="336"/>
      <c r="F122" s="337"/>
      <c r="G122" s="27" t="s">
        <v>20</v>
      </c>
      <c r="H122" s="28" t="s">
        <v>21</v>
      </c>
      <c r="I122" s="45" t="s">
        <v>265</v>
      </c>
      <c r="J122" s="45" t="s">
        <v>266</v>
      </c>
    </row>
    <row r="123" spans="2:13" ht="15.75" thickBot="1" x14ac:dyDescent="0.3">
      <c r="B123" s="338" t="s">
        <v>22</v>
      </c>
      <c r="C123" s="339"/>
      <c r="D123" s="339"/>
      <c r="E123" s="339"/>
      <c r="F123" s="340"/>
      <c r="G123" s="36"/>
      <c r="H123" s="37"/>
      <c r="I123" s="37"/>
      <c r="J123" s="37"/>
    </row>
    <row r="124" spans="2:13" ht="15.75" thickBot="1" x14ac:dyDescent="0.3"/>
    <row r="125" spans="2:13" s="13" customFormat="1" ht="19.5" thickBot="1" x14ac:dyDescent="0.35">
      <c r="B125" s="291" t="s">
        <v>135</v>
      </c>
      <c r="C125" s="292"/>
      <c r="D125" s="293"/>
      <c r="E125"/>
      <c r="F125"/>
      <c r="G125"/>
      <c r="H125"/>
    </row>
    <row r="126" spans="2:13" s="13" customFormat="1" x14ac:dyDescent="0.25">
      <c r="B126" s="99" t="s">
        <v>23</v>
      </c>
      <c r="C126" s="10" t="s">
        <v>24</v>
      </c>
      <c r="D126" s="100" t="s">
        <v>25</v>
      </c>
      <c r="E126"/>
      <c r="F126"/>
      <c r="G126"/>
      <c r="H126"/>
      <c r="I126"/>
      <c r="J126"/>
      <c r="K126"/>
    </row>
    <row r="127" spans="2:13" s="13" customFormat="1" x14ac:dyDescent="0.25">
      <c r="B127" s="233" t="s">
        <v>233</v>
      </c>
      <c r="C127" s="8">
        <v>1</v>
      </c>
      <c r="D127" s="101"/>
      <c r="E127"/>
      <c r="F127"/>
      <c r="G127"/>
      <c r="H127"/>
      <c r="I127"/>
      <c r="J127"/>
      <c r="K127"/>
      <c r="M127" s="16"/>
    </row>
    <row r="128" spans="2:13" s="13" customFormat="1" x14ac:dyDescent="0.25">
      <c r="B128" s="233" t="s">
        <v>232</v>
      </c>
      <c r="C128" s="8">
        <v>1</v>
      </c>
      <c r="D128" s="101"/>
      <c r="E128"/>
      <c r="F128"/>
      <c r="G128"/>
      <c r="H128"/>
      <c r="I128"/>
      <c r="J128"/>
      <c r="K128"/>
      <c r="M128" s="16"/>
    </row>
    <row r="129" spans="1:13" s="13" customFormat="1" x14ac:dyDescent="0.25">
      <c r="B129" s="233" t="s">
        <v>136</v>
      </c>
      <c r="C129" s="8">
        <v>1</v>
      </c>
      <c r="D129" s="102"/>
      <c r="E129"/>
      <c r="F129"/>
      <c r="G129"/>
      <c r="H129"/>
      <c r="I129"/>
      <c r="J129"/>
    </row>
    <row r="130" spans="1:13" s="13" customFormat="1" x14ac:dyDescent="0.25">
      <c r="B130" s="233" t="s">
        <v>137</v>
      </c>
      <c r="C130" s="8">
        <v>1</v>
      </c>
      <c r="D130" s="102"/>
      <c r="E130"/>
      <c r="F130"/>
      <c r="G130"/>
      <c r="H130"/>
      <c r="I130"/>
      <c r="J130"/>
    </row>
    <row r="131" spans="1:13" s="13" customFormat="1" x14ac:dyDescent="0.25">
      <c r="B131" s="233" t="s">
        <v>138</v>
      </c>
      <c r="C131" s="8">
        <v>1</v>
      </c>
      <c r="D131" s="102"/>
      <c r="E131"/>
      <c r="F131"/>
      <c r="G131"/>
      <c r="H131"/>
      <c r="I131"/>
      <c r="J131"/>
    </row>
    <row r="132" spans="1:13" s="13" customFormat="1" x14ac:dyDescent="0.25">
      <c r="B132" s="234" t="s">
        <v>139</v>
      </c>
      <c r="C132" s="8">
        <v>1</v>
      </c>
      <c r="D132" s="104"/>
      <c r="E132"/>
      <c r="F132"/>
      <c r="G132"/>
      <c r="H132"/>
      <c r="I132"/>
      <c r="J132"/>
    </row>
    <row r="133" spans="1:13" s="13" customFormat="1" ht="13.15" customHeight="1" x14ac:dyDescent="0.25">
      <c r="B133" s="233" t="s">
        <v>140</v>
      </c>
      <c r="C133" s="8">
        <v>1</v>
      </c>
      <c r="D133" s="101"/>
      <c r="E133"/>
      <c r="F133"/>
      <c r="G133"/>
      <c r="H133"/>
      <c r="I133"/>
      <c r="J133"/>
      <c r="K133"/>
    </row>
    <row r="134" spans="1:13" s="13" customFormat="1" x14ac:dyDescent="0.25">
      <c r="B134" s="233" t="s">
        <v>141</v>
      </c>
      <c r="C134" s="8">
        <v>1</v>
      </c>
      <c r="D134" s="101"/>
      <c r="E134"/>
      <c r="F134"/>
      <c r="G134"/>
      <c r="H134"/>
      <c r="I134"/>
      <c r="J134"/>
      <c r="K134"/>
    </row>
    <row r="135" spans="1:13" s="13" customFormat="1" ht="15.75" thickBot="1" x14ac:dyDescent="0.3">
      <c r="B135" s="235" t="s">
        <v>142</v>
      </c>
      <c r="C135" s="105">
        <v>1</v>
      </c>
      <c r="D135" s="106"/>
      <c r="E135"/>
      <c r="F135"/>
      <c r="G135"/>
      <c r="H135"/>
      <c r="I135"/>
      <c r="J135"/>
      <c r="K135"/>
    </row>
    <row r="138" spans="1:13" x14ac:dyDescent="0.25">
      <c r="A138" s="67"/>
      <c r="B138" s="61" t="s">
        <v>126</v>
      </c>
      <c r="C138" s="64"/>
      <c r="D138" s="64"/>
      <c r="E138" s="64"/>
      <c r="F138" s="64"/>
      <c r="G138" s="67"/>
      <c r="H138" s="67"/>
      <c r="L138" s="67"/>
    </row>
    <row r="139" spans="1:13" x14ac:dyDescent="0.25">
      <c r="A139" s="67"/>
      <c r="B139" s="64"/>
      <c r="C139" s="64"/>
      <c r="D139" s="64"/>
      <c r="E139" s="64"/>
      <c r="F139" s="64"/>
      <c r="G139" s="67"/>
      <c r="H139" s="67"/>
      <c r="L139" s="67"/>
    </row>
    <row r="140" spans="1:13" ht="15.75" thickBot="1" x14ac:dyDescent="0.3">
      <c r="B140" s="65"/>
      <c r="C140" s="62"/>
      <c r="D140" s="62"/>
      <c r="E140" s="65"/>
      <c r="F140" s="66"/>
      <c r="H140" s="65"/>
      <c r="J140" s="65"/>
    </row>
    <row r="141" spans="1:13" x14ac:dyDescent="0.25">
      <c r="B141" s="84" t="s">
        <v>143</v>
      </c>
      <c r="C141" s="64"/>
      <c r="D141" s="64"/>
      <c r="E141" s="85" t="s">
        <v>144</v>
      </c>
      <c r="H141" s="85" t="s">
        <v>145</v>
      </c>
      <c r="J141" s="85" t="s">
        <v>146</v>
      </c>
    </row>
    <row r="142" spans="1:13" x14ac:dyDescent="0.25">
      <c r="K142" s="3"/>
      <c r="L142" s="3"/>
      <c r="M142" s="3"/>
    </row>
  </sheetData>
  <mergeCells count="50">
    <mergeCell ref="K23:K24"/>
    <mergeCell ref="F23:F24"/>
    <mergeCell ref="G23:G24"/>
    <mergeCell ref="H23:H24"/>
    <mergeCell ref="I23:I24"/>
    <mergeCell ref="J23:J24"/>
    <mergeCell ref="B13:F13"/>
    <mergeCell ref="B14:F14"/>
    <mergeCell ref="B15:F15"/>
    <mergeCell ref="B16:F16"/>
    <mergeCell ref="B22:K22"/>
    <mergeCell ref="C2:F2"/>
    <mergeCell ref="C3:F3"/>
    <mergeCell ref="C4:F4"/>
    <mergeCell ref="B119:G119"/>
    <mergeCell ref="F105:F106"/>
    <mergeCell ref="G105:G106"/>
    <mergeCell ref="B7:F7"/>
    <mergeCell ref="B8:F8"/>
    <mergeCell ref="B9:F9"/>
    <mergeCell ref="B10:F10"/>
    <mergeCell ref="B11:F11"/>
    <mergeCell ref="B17:F17"/>
    <mergeCell ref="B18:F18"/>
    <mergeCell ref="B19:F19"/>
    <mergeCell ref="B20:F20"/>
    <mergeCell ref="B12:F12"/>
    <mergeCell ref="H105:H106"/>
    <mergeCell ref="C23:C24"/>
    <mergeCell ref="E23:E24"/>
    <mergeCell ref="E39:E40"/>
    <mergeCell ref="C39:C40"/>
    <mergeCell ref="D23:D24"/>
    <mergeCell ref="D39:D40"/>
    <mergeCell ref="B95:K95"/>
    <mergeCell ref="B104:K104"/>
    <mergeCell ref="I105:I106"/>
    <mergeCell ref="J105:J106"/>
    <mergeCell ref="K105:K106"/>
    <mergeCell ref="B38:K38"/>
    <mergeCell ref="B68:K68"/>
    <mergeCell ref="B80:K80"/>
    <mergeCell ref="B87:K87"/>
    <mergeCell ref="B125:D125"/>
    <mergeCell ref="B105:B106"/>
    <mergeCell ref="C105:C106"/>
    <mergeCell ref="D105:D106"/>
    <mergeCell ref="E105:E106"/>
    <mergeCell ref="B123:F123"/>
    <mergeCell ref="B122:F122"/>
  </mergeCells>
  <pageMargins left="0.7" right="0.7" top="0.75" bottom="0.75" header="0.3" footer="0.3"/>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Annexure C1 Cluster A</vt:lpstr>
      <vt:lpstr>Annexure C2 Cluster B</vt:lpstr>
      <vt:lpstr>Annexure C3 Cluster C</vt:lpstr>
      <vt:lpstr>Annexure C4 Cluster D</vt:lpstr>
      <vt:lpstr>Annexure C5 Cluster E</vt:lpstr>
      <vt:lpstr>Annexure C6 Cluster F</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Philani Zamla</cp:lastModifiedBy>
  <cp:lastPrinted>2019-05-16T07:06:13Z</cp:lastPrinted>
  <dcterms:created xsi:type="dcterms:W3CDTF">2016-10-07T07:18:44Z</dcterms:created>
  <dcterms:modified xsi:type="dcterms:W3CDTF">2024-06-20T13:12:26Z</dcterms:modified>
</cp:coreProperties>
</file>