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6" windowWidth="9720" windowHeight="6756" tabRatio="909" activeTab="9"/>
  </bookViews>
  <sheets>
    <sheet name="Final Summary" sheetId="51" r:id="rId1"/>
    <sheet name="Collection Sheets" sheetId="5" r:id="rId2"/>
    <sheet name="BILL 1" sheetId="1" r:id="rId3"/>
    <sheet name="BILL 2" sheetId="43" r:id="rId4"/>
    <sheet name="BILL 3" sheetId="44" r:id="rId5"/>
    <sheet name="BILL 4" sheetId="48" r:id="rId6"/>
    <sheet name="BILL 5" sheetId="46" r:id="rId7"/>
    <sheet name="BILL 6" sheetId="52" r:id="rId8"/>
    <sheet name="BILL 7" sheetId="53" r:id="rId9"/>
    <sheet name="BILL 8" sheetId="50" r:id="rId10"/>
  </sheets>
  <definedNames>
    <definedName name="_xlnm.Print_Area" localSheetId="2">'BILL 1'!$A$1:$H$36</definedName>
    <definedName name="_xlnm.Print_Area" localSheetId="3">'BILL 2'!$A$1:$H$206</definedName>
    <definedName name="_xlnm.Print_Area" localSheetId="4">'BILL 3'!$A$1:$H$105</definedName>
    <definedName name="_xlnm.Print_Area" localSheetId="5">'BILL 4'!$A$1:$H$235</definedName>
    <definedName name="_xlnm.Print_Area" localSheetId="6">'BILL 5'!$A$1:$H$154</definedName>
    <definedName name="_xlnm.Print_Area" localSheetId="7">'BILL 6'!$A$1:$H$131</definedName>
    <definedName name="_xlnm.Print_Area" localSheetId="8">'BILL 7'!$A$1:$H$52</definedName>
    <definedName name="_xlnm.Print_Area" localSheetId="9">'BILL 8'!$A$1:$H$47</definedName>
    <definedName name="_xlnm.Print_Area" localSheetId="1">'Collection Sheets'!$A$1:$D$504</definedName>
    <definedName name="_xlnm.Print_Area" localSheetId="0">'Final Summary'!$A$1:$C$53</definedName>
  </definedNames>
  <calcPr calcId="125725"/>
</workbook>
</file>

<file path=xl/calcChain.xml><?xml version="1.0" encoding="utf-8"?>
<calcChain xmlns="http://schemas.openxmlformats.org/spreadsheetml/2006/main">
  <c r="F154" i="46"/>
  <c r="H114" i="48"/>
  <c r="F114"/>
  <c r="H112"/>
  <c r="F112"/>
  <c r="H110"/>
  <c r="F110"/>
  <c r="D457" i="5"/>
  <c r="C457"/>
  <c r="D394"/>
  <c r="C394"/>
  <c r="D335"/>
  <c r="C335"/>
  <c r="D334"/>
  <c r="C333"/>
  <c r="D331"/>
  <c r="C331"/>
  <c r="H131" i="52"/>
  <c r="F131"/>
  <c r="H130"/>
  <c r="F130"/>
  <c r="H104"/>
  <c r="F104"/>
  <c r="H102"/>
  <c r="F102"/>
  <c r="H100"/>
  <c r="F100"/>
  <c r="H98"/>
  <c r="F98"/>
  <c r="H96"/>
  <c r="F96"/>
  <c r="H82"/>
  <c r="F82"/>
  <c r="H80"/>
  <c r="F80"/>
  <c r="H78"/>
  <c r="F78"/>
  <c r="H76"/>
  <c r="F76"/>
  <c r="H32"/>
  <c r="F32"/>
  <c r="F48"/>
  <c r="H48"/>
  <c r="F50"/>
  <c r="H50"/>
  <c r="H30"/>
  <c r="F30"/>
  <c r="F66" i="46"/>
  <c r="H28" i="44"/>
  <c r="F28"/>
  <c r="H86" i="43"/>
  <c r="F86"/>
  <c r="H84"/>
  <c r="F84"/>
  <c r="H82"/>
  <c r="F82"/>
  <c r="H80"/>
  <c r="F80"/>
  <c r="H78"/>
  <c r="F78"/>
  <c r="H76"/>
  <c r="F76"/>
  <c r="H74"/>
  <c r="F74"/>
  <c r="H72"/>
  <c r="F72"/>
  <c r="H203"/>
  <c r="F203"/>
  <c r="H201"/>
  <c r="F201"/>
  <c r="H196"/>
  <c r="F196"/>
  <c r="H194"/>
  <c r="F194"/>
  <c r="H192"/>
  <c r="F192"/>
  <c r="H188"/>
  <c r="F188"/>
  <c r="H186"/>
  <c r="F186"/>
  <c r="H184"/>
  <c r="F184"/>
  <c r="H178"/>
  <c r="F178"/>
  <c r="H174"/>
  <c r="F174"/>
  <c r="H172"/>
  <c r="F172"/>
  <c r="H170"/>
  <c r="F170"/>
  <c r="H166"/>
  <c r="F166"/>
  <c r="H164"/>
  <c r="F164"/>
  <c r="H162"/>
  <c r="H205" s="1"/>
  <c r="F162"/>
  <c r="F205" s="1"/>
  <c r="A151"/>
  <c r="H147"/>
  <c r="F147"/>
  <c r="H145"/>
  <c r="F145"/>
  <c r="H143"/>
  <c r="F143"/>
  <c r="H141"/>
  <c r="F141"/>
  <c r="H137"/>
  <c r="F137"/>
  <c r="H135"/>
  <c r="F135"/>
  <c r="H133"/>
  <c r="F133"/>
  <c r="H131"/>
  <c r="F131"/>
  <c r="H116"/>
  <c r="H114"/>
  <c r="F114"/>
  <c r="H112"/>
  <c r="F112"/>
  <c r="H110"/>
  <c r="F110"/>
  <c r="H108"/>
  <c r="F108"/>
  <c r="H103"/>
  <c r="H149" s="1"/>
  <c r="A96"/>
  <c r="H92"/>
  <c r="F92"/>
  <c r="H90"/>
  <c r="F90"/>
  <c r="H88"/>
  <c r="F88"/>
  <c r="H70"/>
  <c r="F70"/>
  <c r="H68"/>
  <c r="F68"/>
  <c r="H66"/>
  <c r="F66"/>
  <c r="H64"/>
  <c r="F64"/>
  <c r="H62"/>
  <c r="F62"/>
  <c r="H60"/>
  <c r="F60"/>
  <c r="F94" s="1"/>
  <c r="H57"/>
  <c r="H94" s="1"/>
  <c r="A50"/>
  <c r="H46"/>
  <c r="F46"/>
  <c r="H44"/>
  <c r="F44"/>
  <c r="H42"/>
  <c r="F42"/>
  <c r="H40"/>
  <c r="F40"/>
  <c r="H38"/>
  <c r="F38"/>
  <c r="H34"/>
  <c r="F34"/>
  <c r="H32"/>
  <c r="F32"/>
  <c r="H30"/>
  <c r="F30"/>
  <c r="H28"/>
  <c r="F28"/>
  <c r="H24"/>
  <c r="F24"/>
  <c r="H22"/>
  <c r="F22"/>
  <c r="H20"/>
  <c r="F20"/>
  <c r="H18"/>
  <c r="F18"/>
  <c r="H17"/>
  <c r="H48" l="1"/>
  <c r="H206" s="1"/>
  <c r="F149"/>
  <c r="F48"/>
  <c r="F206" l="1"/>
  <c r="C13" i="51" l="1"/>
  <c r="H60" i="52"/>
  <c r="H58"/>
  <c r="H56"/>
  <c r="H54"/>
  <c r="H52"/>
  <c r="H28"/>
  <c r="H26"/>
  <c r="H24"/>
  <c r="H22"/>
  <c r="H20"/>
  <c r="H18"/>
  <c r="H16"/>
  <c r="H128"/>
  <c r="H126"/>
  <c r="H124"/>
  <c r="H120"/>
  <c r="H116"/>
  <c r="H109"/>
  <c r="H74"/>
  <c r="H72"/>
  <c r="H70"/>
  <c r="H68"/>
  <c r="H66"/>
  <c r="H64"/>
  <c r="F128"/>
  <c r="F126"/>
  <c r="F124"/>
  <c r="F120"/>
  <c r="F116"/>
  <c r="F109"/>
  <c r="F74"/>
  <c r="F72"/>
  <c r="F70"/>
  <c r="F68"/>
  <c r="F66"/>
  <c r="F64"/>
  <c r="F60"/>
  <c r="F58"/>
  <c r="F56"/>
  <c r="F54"/>
  <c r="F52"/>
  <c r="F28"/>
  <c r="F26"/>
  <c r="F24"/>
  <c r="F22"/>
  <c r="F20"/>
  <c r="F18"/>
  <c r="F16"/>
  <c r="F12"/>
  <c r="F35" s="1"/>
  <c r="F8" i="1"/>
  <c r="H8"/>
  <c r="F10"/>
  <c r="H10"/>
  <c r="F12"/>
  <c r="H12"/>
  <c r="F14"/>
  <c r="H14"/>
  <c r="F16"/>
  <c r="H16"/>
  <c r="F18"/>
  <c r="H18"/>
  <c r="F20"/>
  <c r="H20"/>
  <c r="F22"/>
  <c r="H22"/>
  <c r="F24"/>
  <c r="H24"/>
  <c r="F28"/>
  <c r="H28"/>
  <c r="F30"/>
  <c r="H30"/>
  <c r="F32"/>
  <c r="H32"/>
  <c r="F34"/>
  <c r="H34"/>
  <c r="F35"/>
  <c r="D79" i="5"/>
  <c r="D81"/>
  <c r="C87"/>
  <c r="F28" i="53"/>
  <c r="H28"/>
  <c r="F30"/>
  <c r="H30"/>
  <c r="F35"/>
  <c r="H35"/>
  <c r="F40"/>
  <c r="H40"/>
  <c r="F43"/>
  <c r="H43"/>
  <c r="F47"/>
  <c r="H47"/>
  <c r="F49"/>
  <c r="H49"/>
  <c r="F51"/>
  <c r="F52" s="1"/>
  <c r="F12" i="44"/>
  <c r="H12"/>
  <c r="F14"/>
  <c r="H14"/>
  <c r="F16"/>
  <c r="H16"/>
  <c r="F18"/>
  <c r="H18"/>
  <c r="F20"/>
  <c r="H20"/>
  <c r="F22"/>
  <c r="H22"/>
  <c r="F24"/>
  <c r="H24"/>
  <c r="F26"/>
  <c r="H26"/>
  <c r="F32"/>
  <c r="H32"/>
  <c r="F34"/>
  <c r="H34"/>
  <c r="F36"/>
  <c r="H36"/>
  <c r="F38"/>
  <c r="H38"/>
  <c r="F40"/>
  <c r="H40"/>
  <c r="F42"/>
  <c r="H42"/>
  <c r="F44"/>
  <c r="H44"/>
  <c r="F46"/>
  <c r="H46"/>
  <c r="F47"/>
  <c r="H47"/>
  <c r="F48"/>
  <c r="H48"/>
  <c r="F65"/>
  <c r="H65"/>
  <c r="F67"/>
  <c r="H67"/>
  <c r="F71"/>
  <c r="H71"/>
  <c r="F73"/>
  <c r="H73"/>
  <c r="F77"/>
  <c r="H77"/>
  <c r="F79"/>
  <c r="H79"/>
  <c r="F81"/>
  <c r="H81"/>
  <c r="F83"/>
  <c r="H83"/>
  <c r="F85"/>
  <c r="H85"/>
  <c r="F89"/>
  <c r="H89"/>
  <c r="F91"/>
  <c r="H91"/>
  <c r="F96"/>
  <c r="H96"/>
  <c r="F98"/>
  <c r="H98"/>
  <c r="F100"/>
  <c r="H100"/>
  <c r="F102"/>
  <c r="H102"/>
  <c r="F104"/>
  <c r="C144" i="5" s="1"/>
  <c r="H104" i="44"/>
  <c r="D144" i="5" s="1"/>
  <c r="F12" i="48"/>
  <c r="H12"/>
  <c r="F14"/>
  <c r="H14"/>
  <c r="F16"/>
  <c r="H16"/>
  <c r="F18"/>
  <c r="H18"/>
  <c r="F20"/>
  <c r="H20"/>
  <c r="F22"/>
  <c r="H22"/>
  <c r="F24"/>
  <c r="H24"/>
  <c r="F26"/>
  <c r="H26"/>
  <c r="F28"/>
  <c r="H28"/>
  <c r="F30"/>
  <c r="H30"/>
  <c r="F32"/>
  <c r="H32"/>
  <c r="F34"/>
  <c r="H34"/>
  <c r="F36"/>
  <c r="H36"/>
  <c r="F38"/>
  <c r="H38"/>
  <c r="F40"/>
  <c r="H40"/>
  <c r="F42"/>
  <c r="H42"/>
  <c r="F44"/>
  <c r="H44"/>
  <c r="F46"/>
  <c r="H46"/>
  <c r="F48"/>
  <c r="H48"/>
  <c r="F50"/>
  <c r="H50"/>
  <c r="F52"/>
  <c r="H52"/>
  <c r="F54"/>
  <c r="H54"/>
  <c r="F55"/>
  <c r="H55"/>
  <c r="F56"/>
  <c r="H56"/>
  <c r="F57"/>
  <c r="H57"/>
  <c r="F73"/>
  <c r="H73"/>
  <c r="F75"/>
  <c r="H75"/>
  <c r="H76"/>
  <c r="F77"/>
  <c r="H77"/>
  <c r="F81"/>
  <c r="H81"/>
  <c r="F83"/>
  <c r="H83"/>
  <c r="F85"/>
  <c r="H85"/>
  <c r="F89"/>
  <c r="H89"/>
  <c r="F91"/>
  <c r="H91"/>
  <c r="F93"/>
  <c r="H93"/>
  <c r="F97"/>
  <c r="H97"/>
  <c r="F99"/>
  <c r="H99"/>
  <c r="F101"/>
  <c r="H101"/>
  <c r="F104"/>
  <c r="H104"/>
  <c r="F106"/>
  <c r="H106"/>
  <c r="F108"/>
  <c r="H108"/>
  <c r="F131"/>
  <c r="H131"/>
  <c r="F133"/>
  <c r="H133"/>
  <c r="F135"/>
  <c r="H135"/>
  <c r="F137"/>
  <c r="H137"/>
  <c r="F141"/>
  <c r="H141"/>
  <c r="F143"/>
  <c r="H143"/>
  <c r="F145"/>
  <c r="H145"/>
  <c r="F147"/>
  <c r="H147"/>
  <c r="F151"/>
  <c r="H151"/>
  <c r="F153"/>
  <c r="H153"/>
  <c r="F155"/>
  <c r="H155"/>
  <c r="F157"/>
  <c r="H157"/>
  <c r="F161"/>
  <c r="H161"/>
  <c r="F163"/>
  <c r="H163"/>
  <c r="F165"/>
  <c r="H165"/>
  <c r="F167"/>
  <c r="H167"/>
  <c r="F169"/>
  <c r="H169"/>
  <c r="F172"/>
  <c r="C209" i="5" s="1"/>
  <c r="F185" i="48"/>
  <c r="H185"/>
  <c r="F187"/>
  <c r="H187"/>
  <c r="F189"/>
  <c r="H189"/>
  <c r="F191"/>
  <c r="H191"/>
  <c r="F195"/>
  <c r="H195"/>
  <c r="F197"/>
  <c r="H197"/>
  <c r="F199"/>
  <c r="H199"/>
  <c r="F207"/>
  <c r="H207"/>
  <c r="F209"/>
  <c r="H209"/>
  <c r="F213"/>
  <c r="H213"/>
  <c r="F215"/>
  <c r="H215"/>
  <c r="H217"/>
  <c r="H218"/>
  <c r="H219"/>
  <c r="H220"/>
  <c r="H222"/>
  <c r="F223"/>
  <c r="H223"/>
  <c r="H224"/>
  <c r="F225"/>
  <c r="H225"/>
  <c r="F229"/>
  <c r="H229"/>
  <c r="F231"/>
  <c r="H231"/>
  <c r="F11" i="46"/>
  <c r="H11"/>
  <c r="F12"/>
  <c r="H12"/>
  <c r="F13"/>
  <c r="H13"/>
  <c r="F14"/>
  <c r="H14"/>
  <c r="F15"/>
  <c r="H15"/>
  <c r="F16"/>
  <c r="H16"/>
  <c r="F17"/>
  <c r="H17"/>
  <c r="F18"/>
  <c r="H18"/>
  <c r="F19"/>
  <c r="H19"/>
  <c r="F20"/>
  <c r="H20"/>
  <c r="F21"/>
  <c r="H21"/>
  <c r="F22"/>
  <c r="H22"/>
  <c r="F23"/>
  <c r="H23"/>
  <c r="F24"/>
  <c r="H24"/>
  <c r="F25"/>
  <c r="H25"/>
  <c r="F26"/>
  <c r="H26"/>
  <c r="F27"/>
  <c r="H27"/>
  <c r="F28"/>
  <c r="H28"/>
  <c r="F29"/>
  <c r="H29"/>
  <c r="F30"/>
  <c r="H30"/>
  <c r="F31"/>
  <c r="H31"/>
  <c r="F32"/>
  <c r="H32"/>
  <c r="F33"/>
  <c r="H33"/>
  <c r="F34"/>
  <c r="H34"/>
  <c r="F35"/>
  <c r="H35"/>
  <c r="F36"/>
  <c r="H36"/>
  <c r="F37"/>
  <c r="H37"/>
  <c r="F40"/>
  <c r="H40"/>
  <c r="F41"/>
  <c r="H41"/>
  <c r="F42"/>
  <c r="H42"/>
  <c r="F43"/>
  <c r="H43"/>
  <c r="F46"/>
  <c r="H46"/>
  <c r="F47"/>
  <c r="H47"/>
  <c r="F48"/>
  <c r="H48"/>
  <c r="F49"/>
  <c r="H49"/>
  <c r="F50"/>
  <c r="H50"/>
  <c r="H52" s="1"/>
  <c r="H66"/>
  <c r="F68"/>
  <c r="H68"/>
  <c r="F70"/>
  <c r="H70"/>
  <c r="F72"/>
  <c r="H72"/>
  <c r="F74"/>
  <c r="H74"/>
  <c r="F76"/>
  <c r="H76"/>
  <c r="F78"/>
  <c r="H78"/>
  <c r="F80"/>
  <c r="H80"/>
  <c r="F82"/>
  <c r="H82"/>
  <c r="F84"/>
  <c r="H84"/>
  <c r="F86"/>
  <c r="H86"/>
  <c r="F88"/>
  <c r="H88"/>
  <c r="F90"/>
  <c r="H90"/>
  <c r="F106"/>
  <c r="H106"/>
  <c r="F108"/>
  <c r="H108"/>
  <c r="F110"/>
  <c r="H110"/>
  <c r="F112"/>
  <c r="H112"/>
  <c r="F114"/>
  <c r="H114"/>
  <c r="F116"/>
  <c r="H116"/>
  <c r="F122"/>
  <c r="H122"/>
  <c r="F124"/>
  <c r="H124"/>
  <c r="F126"/>
  <c r="H126"/>
  <c r="F128"/>
  <c r="H128"/>
  <c r="F130"/>
  <c r="H130"/>
  <c r="F132"/>
  <c r="H132"/>
  <c r="F134"/>
  <c r="H134"/>
  <c r="F136"/>
  <c r="H136"/>
  <c r="F140"/>
  <c r="H140"/>
  <c r="F142"/>
  <c r="H142"/>
  <c r="F144"/>
  <c r="H144"/>
  <c r="F146"/>
  <c r="H146"/>
  <c r="F153"/>
  <c r="C272" i="5" s="1"/>
  <c r="H12" i="52"/>
  <c r="H35" s="1"/>
  <c r="F62"/>
  <c r="H62"/>
  <c r="F14" i="50"/>
  <c r="H14"/>
  <c r="F18"/>
  <c r="H18"/>
  <c r="F22"/>
  <c r="H22"/>
  <c r="F26"/>
  <c r="H26"/>
  <c r="F28"/>
  <c r="H28"/>
  <c r="F30"/>
  <c r="H30"/>
  <c r="F32"/>
  <c r="H32"/>
  <c r="F36"/>
  <c r="H36"/>
  <c r="F38"/>
  <c r="H38"/>
  <c r="F40"/>
  <c r="H40"/>
  <c r="F42"/>
  <c r="H42"/>
  <c r="F44"/>
  <c r="H44"/>
  <c r="F46"/>
  <c r="F47" s="1"/>
  <c r="C79" i="5"/>
  <c r="C81"/>
  <c r="C83"/>
  <c r="D83"/>
  <c r="D85"/>
  <c r="C433"/>
  <c r="D435" s="1"/>
  <c r="D87"/>
  <c r="C85"/>
  <c r="C118" s="1"/>
  <c r="D120" s="1"/>
  <c r="H51" i="53" l="1"/>
  <c r="D433" i="5" s="1"/>
  <c r="D437" s="1"/>
  <c r="D441" s="1"/>
  <c r="C496"/>
  <c r="D498" s="1"/>
  <c r="H46" i="50"/>
  <c r="H47" s="1"/>
  <c r="C25" i="51" s="1"/>
  <c r="F84" i="52"/>
  <c r="H84"/>
  <c r="D333" i="5" s="1"/>
  <c r="H153" i="46"/>
  <c r="D272" i="5" s="1"/>
  <c r="H92" i="46"/>
  <c r="D270" i="5" s="1"/>
  <c r="F92" i="46"/>
  <c r="C270" i="5" s="1"/>
  <c r="D268"/>
  <c r="F52" i="46"/>
  <c r="C268" i="5" s="1"/>
  <c r="H234" i="48"/>
  <c r="D211" i="5" s="1"/>
  <c r="F234" i="48"/>
  <c r="C211" i="5" s="1"/>
  <c r="H172" i="48"/>
  <c r="D209" i="5" s="1"/>
  <c r="F116" i="48"/>
  <c r="C207" i="5" s="1"/>
  <c r="H116" i="48"/>
  <c r="D207" i="5" s="1"/>
  <c r="H58" i="48"/>
  <c r="F58"/>
  <c r="F50" i="44"/>
  <c r="C142" i="5" s="1"/>
  <c r="C181" s="1"/>
  <c r="D183" s="1"/>
  <c r="H50" i="44"/>
  <c r="H105" s="1"/>
  <c r="D118" i="5"/>
  <c r="D122" s="1"/>
  <c r="D126" s="1"/>
  <c r="D370"/>
  <c r="D374" s="1"/>
  <c r="C370"/>
  <c r="D372" s="1"/>
  <c r="F36" i="1"/>
  <c r="H36"/>
  <c r="D15" i="5" s="1"/>
  <c r="D55" s="1"/>
  <c r="D59" s="1"/>
  <c r="H52" i="53" l="1"/>
  <c r="C23" i="51" s="1"/>
  <c r="D496" i="5"/>
  <c r="D500" s="1"/>
  <c r="D504" s="1"/>
  <c r="D307"/>
  <c r="D311" s="1"/>
  <c r="H154" i="46"/>
  <c r="C307" i="5"/>
  <c r="D309" s="1"/>
  <c r="C19" i="51"/>
  <c r="F235" i="48"/>
  <c r="H235"/>
  <c r="C205" i="5"/>
  <c r="C244" s="1"/>
  <c r="D246" s="1"/>
  <c r="D205"/>
  <c r="D244" s="1"/>
  <c r="D248" s="1"/>
  <c r="F105" i="44"/>
  <c r="C15" i="51" s="1"/>
  <c r="D142" i="5"/>
  <c r="D181" s="1"/>
  <c r="D185" s="1"/>
  <c r="D189" s="1"/>
  <c r="C15"/>
  <c r="C55" s="1"/>
  <c r="D57" s="1"/>
  <c r="D63" s="1"/>
  <c r="C11" i="51"/>
  <c r="C21"/>
  <c r="D378" i="5"/>
  <c r="D315" l="1"/>
  <c r="C17" i="51"/>
  <c r="C53" s="1"/>
  <c r="D252" i="5"/>
</calcChain>
</file>

<file path=xl/sharedStrings.xml><?xml version="1.0" encoding="utf-8"?>
<sst xmlns="http://schemas.openxmlformats.org/spreadsheetml/2006/main" count="1276" uniqueCount="539">
  <si>
    <t>MAIN DISTRIBUTION BOARD</t>
  </si>
  <si>
    <t>BoQ.Page 2.4</t>
  </si>
  <si>
    <t>7.1.3</t>
  </si>
  <si>
    <t>7.2.3</t>
  </si>
  <si>
    <t>8.1.3</t>
  </si>
  <si>
    <t>8.2.3</t>
  </si>
  <si>
    <t>9.1.1</t>
  </si>
  <si>
    <t>9.1.2</t>
  </si>
  <si>
    <t>BoQ 9.1</t>
  </si>
  <si>
    <t>BILL NO: 2</t>
  </si>
  <si>
    <t>Sub-Totals from:</t>
  </si>
  <si>
    <t>SUB TOTALS</t>
  </si>
  <si>
    <t>SUB TOTAL MATERIAL</t>
  </si>
  <si>
    <t>SUB TOTAL LABOUR</t>
  </si>
  <si>
    <t>BILL NO: 5</t>
  </si>
  <si>
    <t>EARTH CONDUCTORS AND TERMINATIONS</t>
  </si>
  <si>
    <t>Earth Conductor</t>
  </si>
  <si>
    <t>4.1.2</t>
  </si>
  <si>
    <t>Earth Conductor Terminations</t>
  </si>
  <si>
    <t>BILL NO: 4</t>
  </si>
  <si>
    <t>Chased in brickwork</t>
  </si>
  <si>
    <t>DRAW WIRES</t>
  </si>
  <si>
    <t>1,6mm Dia. Galvanised draw wires installed in conduits measured above.</t>
  </si>
  <si>
    <t xml:space="preserve">                 TOTAL TO FINAL SUMMARY</t>
  </si>
  <si>
    <t>BILL NO: 1</t>
  </si>
  <si>
    <t>BILL NO: 3</t>
  </si>
  <si>
    <t>ELECTRICAL : MAIN AND SUB-MAIN DISTRIBUTION</t>
  </si>
  <si>
    <t>2.1.1</t>
  </si>
  <si>
    <t>2.2.1</t>
  </si>
  <si>
    <t>2.3.1</t>
  </si>
  <si>
    <t xml:space="preserve">       MATERIAL</t>
  </si>
  <si>
    <t xml:space="preserve">        LABOUR</t>
  </si>
  <si>
    <t>ITEM</t>
  </si>
  <si>
    <t>DESCRIPTION</t>
  </si>
  <si>
    <t>UNIT</t>
  </si>
  <si>
    <t>QTY</t>
  </si>
  <si>
    <t>RATE</t>
  </si>
  <si>
    <t>TOTAL</t>
  </si>
  <si>
    <t>Sum</t>
  </si>
  <si>
    <t>Operate and maintain site facilities:</t>
  </si>
  <si>
    <t>Month</t>
  </si>
  <si>
    <t>COLLECTION SHEET</t>
  </si>
  <si>
    <t>MATERIAL</t>
  </si>
  <si>
    <t>LABOUR</t>
  </si>
  <si>
    <t>R              c</t>
  </si>
  <si>
    <t>R                c</t>
  </si>
  <si>
    <t>1.1.1</t>
  </si>
  <si>
    <t>No</t>
  </si>
  <si>
    <t>m</t>
  </si>
  <si>
    <t>Surface Mounted</t>
  </si>
  <si>
    <t>1.2.1</t>
  </si>
  <si>
    <t>20mm Dia.</t>
  </si>
  <si>
    <t>25mm Dia.</t>
  </si>
  <si>
    <t>Cast in Concrete</t>
  </si>
  <si>
    <t>CONDUIT WORK</t>
  </si>
  <si>
    <t>WIRING</t>
  </si>
  <si>
    <t>POWER INSTALLATION</t>
  </si>
  <si>
    <t>16A normal single switched socket outlet - flush</t>
  </si>
  <si>
    <t>ELECTRICAL: LIGHTING INSTALLATION</t>
  </si>
  <si>
    <t>ELECTRICAL: POWER INSTALLATION</t>
  </si>
  <si>
    <r>
      <t>1.5mm</t>
    </r>
    <r>
      <rPr>
        <vertAlign val="superscript"/>
        <sz val="10"/>
        <rFont val="Arial Narrow"/>
        <family val="2"/>
      </rPr>
      <t>2</t>
    </r>
    <r>
      <rPr>
        <sz val="10"/>
        <rFont val="Arial Narrow"/>
        <family val="2"/>
      </rPr>
      <t xml:space="preserve"> </t>
    </r>
  </si>
  <si>
    <r>
      <t>2.5mm</t>
    </r>
    <r>
      <rPr>
        <vertAlign val="superscript"/>
        <sz val="10"/>
        <rFont val="Arial Narrow"/>
        <family val="2"/>
      </rPr>
      <t>2</t>
    </r>
    <r>
      <rPr>
        <sz val="10"/>
        <rFont val="Arial Narrow"/>
        <family val="2"/>
      </rPr>
      <t xml:space="preserve"> </t>
    </r>
  </si>
  <si>
    <t>4.1.1</t>
  </si>
  <si>
    <t>100x100x50 mm</t>
  </si>
  <si>
    <t>Spare conduit boxes flush mounted in wall with blank cover plate, including chasing as required</t>
  </si>
  <si>
    <t>BILL NO: 6</t>
  </si>
  <si>
    <t>BoQ 1.1</t>
  </si>
  <si>
    <t>BoQ 2.1</t>
  </si>
  <si>
    <t>BoQ 5.1</t>
  </si>
  <si>
    <t>BoQ 6.1</t>
  </si>
  <si>
    <t>2.2.3</t>
  </si>
  <si>
    <t>TOTALS BILL 4</t>
  </si>
  <si>
    <t>TOTALS BILL 5</t>
  </si>
  <si>
    <t>TOTALS BILL 2</t>
  </si>
  <si>
    <t>TOTALS BILL 1</t>
  </si>
  <si>
    <t>CONDUIT &amp; WIREWAYS</t>
  </si>
  <si>
    <t>4.1.3</t>
  </si>
  <si>
    <t>2.3.3</t>
  </si>
  <si>
    <t>Supply, install and connect up the following PVC insulated earth conductors with cables measured above.</t>
  </si>
  <si>
    <t>5.1.1</t>
  </si>
  <si>
    <t>5.2.1</t>
  </si>
  <si>
    <t>5.1.2</t>
  </si>
  <si>
    <t>ELECTRICAL: TELEPHONE &amp; DATA INSTALLATION</t>
  </si>
  <si>
    <t>6.0mm²</t>
  </si>
  <si>
    <t>4.1.4</t>
  </si>
  <si>
    <t>20mm Dia</t>
  </si>
  <si>
    <t>2.1.2</t>
  </si>
  <si>
    <t>25mm Dia</t>
  </si>
  <si>
    <t>2.1.3</t>
  </si>
  <si>
    <t>32mm Dia.</t>
  </si>
  <si>
    <t>2.2.2</t>
  </si>
  <si>
    <r>
      <t>4mm</t>
    </r>
    <r>
      <rPr>
        <vertAlign val="superscript"/>
        <sz val="10"/>
        <rFont val="Arial Narrow"/>
        <family val="2"/>
      </rPr>
      <t>2</t>
    </r>
    <r>
      <rPr>
        <sz val="10"/>
        <rFont val="Arial Narrow"/>
        <family val="2"/>
      </rPr>
      <t xml:space="preserve"> </t>
    </r>
  </si>
  <si>
    <t>2.3.2</t>
  </si>
  <si>
    <t>5.1.3</t>
  </si>
  <si>
    <t xml:space="preserve">100x50X50 Flush Mounted </t>
  </si>
  <si>
    <t>ELECTRICAL: TELEPHONE &amp; DATA</t>
  </si>
  <si>
    <t>TOTALS BILL 6</t>
  </si>
  <si>
    <t>TOTALS BILL 7</t>
  </si>
  <si>
    <t>BILL NO: 7</t>
  </si>
  <si>
    <t>BoQ 7.1</t>
  </si>
  <si>
    <t>ELECTRICAL : LIGHTING INSTALLATION</t>
  </si>
  <si>
    <t>LIGHTING INSTALLATION</t>
  </si>
  <si>
    <t>16A single lever 1 way</t>
  </si>
  <si>
    <t>1.2.2</t>
  </si>
  <si>
    <t>1.2.3</t>
  </si>
  <si>
    <t>Supply &amp; install PVC insulated copper conductors drawn into wireways measured elsewhere.</t>
  </si>
  <si>
    <r>
      <t>1.5mm</t>
    </r>
    <r>
      <rPr>
        <vertAlign val="superscript"/>
        <sz val="10"/>
        <rFont val="Arial Narrow"/>
        <family val="2"/>
      </rPr>
      <t>2</t>
    </r>
    <r>
      <rPr>
        <sz val="10"/>
        <rFont val="Arial Narrow"/>
        <family val="2"/>
      </rPr>
      <t xml:space="preserve"> Insulated Earth Wire</t>
    </r>
  </si>
  <si>
    <t>Supply and install conduit boxes</t>
  </si>
  <si>
    <t xml:space="preserve">600mm x 600mm x 16mm wooden backboard complete with 100mm stand off mountings </t>
  </si>
  <si>
    <t>5.1.4</t>
  </si>
  <si>
    <t>BOQ1.2</t>
  </si>
  <si>
    <t>BoQ.Page 1.1</t>
  </si>
  <si>
    <t>BoQ.Page 2.1</t>
  </si>
  <si>
    <t>BoQ.Page 2.2</t>
  </si>
  <si>
    <t>BoQ.Page 3.1</t>
  </si>
  <si>
    <t>BoQ.Page 3.2</t>
  </si>
  <si>
    <t>BoQ.Page 4.1</t>
  </si>
  <si>
    <t>BoQ.Page 4.2</t>
  </si>
  <si>
    <t>BoQ.Page 5.1</t>
  </si>
  <si>
    <t>BoQ.Page 6.1</t>
  </si>
  <si>
    <t>BoQ.Page 6.2</t>
  </si>
  <si>
    <t>BoQ.Page 7.1</t>
  </si>
  <si>
    <t>SUB TOTAL</t>
  </si>
  <si>
    <t>Preliminary and General (Total of BoQ 1)</t>
  </si>
  <si>
    <t>Main &amp; Sub Main Electrical Distribution (Total of BoQ 2)</t>
  </si>
  <si>
    <t>BILL NO: 8</t>
  </si>
  <si>
    <t>Conduit boxes flush mounted in wall with blank cover plate, including chasing as required</t>
  </si>
  <si>
    <t>100x50x50 mm</t>
  </si>
  <si>
    <t>BoQ 8.1</t>
  </si>
  <si>
    <t>3.1.1</t>
  </si>
  <si>
    <t>3.2.1</t>
  </si>
  <si>
    <t>2.5mm²</t>
  </si>
  <si>
    <t>16A single lever 2 way</t>
  </si>
  <si>
    <t>16A double switched socket outlet - flush</t>
  </si>
  <si>
    <t>16A dedicated single switched socket outlet - flush</t>
  </si>
  <si>
    <t>16A dedicated double switched socket outlet - flush</t>
  </si>
  <si>
    <t>BoQ.Page 2.3</t>
  </si>
  <si>
    <t>Powerskirting</t>
  </si>
  <si>
    <t>6.1.1</t>
  </si>
  <si>
    <t>6.1.2</t>
  </si>
  <si>
    <t>6.1.3</t>
  </si>
  <si>
    <t>6.1.4</t>
  </si>
  <si>
    <t>6.2.1</t>
  </si>
  <si>
    <t>6.2.2</t>
  </si>
  <si>
    <t>6.2.3</t>
  </si>
  <si>
    <t>Interface Input Unit</t>
  </si>
  <si>
    <t>TOTALS BILL 8</t>
  </si>
  <si>
    <t>BILL NO: 9</t>
  </si>
  <si>
    <t>COLLECTION SHEET SUMMARY</t>
  </si>
  <si>
    <t>TOTAL PROJECT SUM</t>
  </si>
  <si>
    <t>4.2.1</t>
  </si>
  <si>
    <t>5.2.2</t>
  </si>
  <si>
    <t>5.2.3</t>
  </si>
  <si>
    <t>5.2.4</t>
  </si>
  <si>
    <t>Allow for transport &amp; travelling.</t>
  </si>
  <si>
    <t>Allow for premium costs incurred for insurances and sureties.</t>
  </si>
  <si>
    <t>Office / Ablutions / Storage</t>
  </si>
  <si>
    <t>Installed Surface</t>
  </si>
  <si>
    <t>7.1.1</t>
  </si>
  <si>
    <t>7.1.2</t>
  </si>
  <si>
    <t>7.2.1</t>
  </si>
  <si>
    <t>7.2.2</t>
  </si>
  <si>
    <t>Wall Mounted Outdoor IP 67 Photocell</t>
  </si>
  <si>
    <t>Occupancy Sensor (Legrand DT-355 or equal)</t>
  </si>
  <si>
    <t>Cable Tray</t>
  </si>
  <si>
    <t>Horizontal Bends</t>
  </si>
  <si>
    <t>T-Piece</t>
  </si>
  <si>
    <t>90 Degree Elbow Bend</t>
  </si>
  <si>
    <t>90 Degree Inside / Outside Bend</t>
  </si>
  <si>
    <t>P9000 End Cap</t>
  </si>
  <si>
    <t>Welded Wire Mesh Cable Tray and Accessories</t>
  </si>
  <si>
    <t>Welded Wire Mesh hot dipped galvanised cable tray supplied and installed complete with all mounting brackets, hangers, supports, etc.</t>
  </si>
  <si>
    <t>200mm Wide Medium Duty</t>
  </si>
  <si>
    <t>150mm Wide Medium Duty</t>
  </si>
  <si>
    <t>100mm Wide Medium Duty</t>
  </si>
  <si>
    <t>50mm Wide Medium Duty</t>
  </si>
  <si>
    <t>2 Compartment Inside / Outside Bend</t>
  </si>
  <si>
    <t>No.</t>
  </si>
  <si>
    <t>2 Compartment Power Skirting End Cap</t>
  </si>
  <si>
    <t>2.5mm²  3 Core Cu PVCAS</t>
  </si>
  <si>
    <t>PRELIMINARY &amp; GENERAL ITEMS</t>
  </si>
  <si>
    <t>BILL NO : 1</t>
  </si>
  <si>
    <t>PRELIMINARY AND GENERAL ITEMS</t>
  </si>
  <si>
    <t>16A single switched socket outlet - surface</t>
  </si>
  <si>
    <t>16A double switched socket outlet - surface</t>
  </si>
  <si>
    <t>16A dedicated single switched socket outlet - surface</t>
  </si>
  <si>
    <t>63A DP Flush Mounted Isolator</t>
  </si>
  <si>
    <t>32A DP Flush Mounted Isolator</t>
  </si>
  <si>
    <t>2 Compartment Power Skirting  &amp; Covers</t>
  </si>
  <si>
    <t>5.3.1</t>
  </si>
  <si>
    <t>5.3.2</t>
  </si>
  <si>
    <t>5.3.3</t>
  </si>
  <si>
    <t>5.3.4</t>
  </si>
  <si>
    <t>5.3.5</t>
  </si>
  <si>
    <t>4.0mm²</t>
  </si>
  <si>
    <t>10.0mm²</t>
  </si>
  <si>
    <t>LV CABLES AND TERMINATIONS</t>
  </si>
  <si>
    <t>LV Cables</t>
  </si>
  <si>
    <t>Cable Terminations</t>
  </si>
  <si>
    <t>Supply, install and connect up the following earth conductors with cables measured above.</t>
  </si>
  <si>
    <t>7.2.2.</t>
  </si>
  <si>
    <t>ELECTRICAL: ACCESS CONTROL &amp; CCTV SECURITY SYSTEM</t>
  </si>
  <si>
    <t>Supply and install field devices complete with mounting bases, backboxes, address lables, wiring terminations, crimp on wire end ferrules, heat shrink sleeving and cable markers as necessary.</t>
  </si>
  <si>
    <t>Interface Relay Output Unit</t>
  </si>
  <si>
    <t>Addressable Gas Control Unit</t>
  </si>
  <si>
    <t>24V DC 3A Power Supply for GCU</t>
  </si>
  <si>
    <t>12V 7Ah Sealed Lead Acid Battery</t>
  </si>
  <si>
    <t>Combination Siren / Strobe 24V DC</t>
  </si>
  <si>
    <t>Fire Alarm Bell 24V DC for GCU</t>
  </si>
  <si>
    <t>Fire Alarm Strobe 24V DC for GCU</t>
  </si>
  <si>
    <t>CABLING</t>
  </si>
  <si>
    <t>Cabling to be drawn into conduit, trunking and wireways provided as follows:-</t>
  </si>
  <si>
    <t>SUPPLY &amp; INSTALL CONDUIT BOXES</t>
  </si>
  <si>
    <t>BoQ.Page 8.1</t>
  </si>
  <si>
    <t>1</t>
  </si>
  <si>
    <t>Loop Isolator &amp; Base</t>
  </si>
  <si>
    <t>FIRE DETECTION HEAD END</t>
  </si>
  <si>
    <t>FIRE DETECTION FIELD DEVICES (Continued)</t>
  </si>
  <si>
    <t>FIRE DETECTION FIELD DEVICES</t>
  </si>
  <si>
    <t>PUBLIC ADDRESS FIELD DEVICES</t>
  </si>
  <si>
    <t>Supply and install field devices complete with mounting bases, backboxes, zone lables, wiring terminations, crimp on wire end ferrules, heat shrink sleeving and cable markers as necessary.</t>
  </si>
  <si>
    <t>Round Box, fixed surface for device.</t>
  </si>
  <si>
    <t>32A Industrial Single Phase Switched Socket Outlet supplied with Matching Plug to fit</t>
  </si>
  <si>
    <t>Allow for First Commission Testing &amp; Hand Over Training of the installation as detailed in the Specification.</t>
  </si>
  <si>
    <t>Supply and install uPVC conduit surface mounted, cast in concrete or chased in brickwork with allowance for wastage, off-cuts, bends, sets, adaptors, etc.  (Outlet boxes measured elsewhere).</t>
  </si>
  <si>
    <t>25mmDia.</t>
  </si>
  <si>
    <t>2.3.4</t>
  </si>
  <si>
    <t>Supply &amp; install galvanised steel trunking c/w snap-on galvanised steel cover, threaded suspension rods &amp; strirrup / saddles, colour identifier band Red at 3m intervals &amp; at penetrations.</t>
  </si>
  <si>
    <t>2.3.5</t>
  </si>
  <si>
    <t>P2000 End Cap</t>
  </si>
  <si>
    <t>Supply &amp; install galvanised steel trunking c/w snap-on galvanised steel cover, threaded suspension rods &amp; strirrup / saddles, colour identifier bands Red or Blue at 3m intervals &amp; at penetrations.</t>
  </si>
  <si>
    <t>1 Pair 1.0mm Stranded PH30</t>
  </si>
  <si>
    <t>Supply and install PVC insulated single core copper conductors drawn into uPVC Conduit, Powerskirting and P9000 Trunking measured elsewhere.</t>
  </si>
  <si>
    <t>Supply and install PVC insulated single core copper Earth Wire drawn into uPVC conduit, measured elsewhere.</t>
  </si>
  <si>
    <t>Supply and install light fittings, as specified, complete with lamps and electronic control gear.</t>
  </si>
  <si>
    <t>Round Bosal box flush mounted in wall for light fittings including chasing.</t>
  </si>
  <si>
    <t>Ceiling Flush Mounted Fire Resistant Speaker Complete (TOA PC 1867F)</t>
  </si>
  <si>
    <t>Horn Loudspeaker (TOA SC 610)</t>
  </si>
  <si>
    <t>NETWORK DISTRIBUTION ROOM</t>
  </si>
  <si>
    <t>600mm x 600mm x 200mm (IP 65) Enclosure</t>
  </si>
  <si>
    <t>300mm Slack Rack Extension for above Rack</t>
  </si>
  <si>
    <t>10 Way Metal Power Outlet Rail</t>
  </si>
  <si>
    <t>4 Way Silent Fan Unit (Complete)</t>
  </si>
  <si>
    <t>Supply &amp; install the following equipment in the Network Distribution Room, complete with labelling, earthing and all necessary fastening materials, cage nuts, adjustments and fittings to ensure a complete &amp; functional Network Distribution Rack.</t>
  </si>
  <si>
    <t>Modem Shelf to above Rack</t>
  </si>
  <si>
    <t>1U Brush Panel</t>
  </si>
  <si>
    <t>CAT 6 Patch Lead 2.5m Length</t>
  </si>
  <si>
    <t>24 Way Patch Panel fitted complete with CAT 6 RJ45 Keystones</t>
  </si>
  <si>
    <t>CAT 6 Keystone Termination Port Labelling</t>
  </si>
  <si>
    <t>NETWORK FIELD CABLING</t>
  </si>
  <si>
    <t>Supply &amp; install CAT 6 certified cabling and equipment reticulated in wire ways provided and costed previously.</t>
  </si>
  <si>
    <t>CAT 6 Cable (Solid Conductor)</t>
  </si>
  <si>
    <t>TERMINATION BOX OUTLETS</t>
  </si>
  <si>
    <t>Supply &amp; install conduit boxes complete with chasing &amp; Single or Dual module blank cover plates</t>
  </si>
  <si>
    <t>Test CAT 6 field cable including test result printout &amp; certification</t>
  </si>
  <si>
    <t>RJ 45 CAT 6 Single Socket Outlet Module</t>
  </si>
  <si>
    <t>RJ 45 CAT 6 Dual Socket Module</t>
  </si>
  <si>
    <t>TELKOM DISTRIBUTION BOXES</t>
  </si>
  <si>
    <t>Supply &amp; install the following Telkom Standard Termination / Distribution Board</t>
  </si>
  <si>
    <t>Terminate CAT 6 Cable to RJ45 Data Outlet</t>
  </si>
  <si>
    <t>Lable CAT 6 Data Outlet</t>
  </si>
  <si>
    <t>CAT 6 Data Flylead (3.0m Length)</t>
  </si>
  <si>
    <t>50 Way Voice Patch Panel</t>
  </si>
  <si>
    <t>10 Way Krone Block</t>
  </si>
  <si>
    <t>300A Profile Telephone Enclosure</t>
  </si>
  <si>
    <t>NETWORK FIELD FIBRE</t>
  </si>
  <si>
    <t>Supply &amp; install Equipment to Rack &amp; Fibre reticulated in wire ways provided &amp; costed previously.</t>
  </si>
  <si>
    <t>12 Core OM3 Fibre (Multi-Mode)</t>
  </si>
  <si>
    <t>Multi-Mode Un-Jacketed Fibre Optic Pig Tail</t>
  </si>
  <si>
    <t>Fusion Splice Pig Tail to Fibre Optic Cable</t>
  </si>
  <si>
    <t>LC Multi-Mode Mid-Coupler mounted to Fibre Patch Panel</t>
  </si>
  <si>
    <t>Test Fibre Core with Test Result Print Out</t>
  </si>
  <si>
    <t>Brush Panel</t>
  </si>
  <si>
    <t>LC to LC Fibre Patch Lead</t>
  </si>
  <si>
    <t>NETWORK DOCUMENTATION</t>
  </si>
  <si>
    <t>Sets</t>
  </si>
  <si>
    <t>Rack Layout Drawing (As Built)</t>
  </si>
  <si>
    <t>Network Certification &amp; Guarantee Documents</t>
  </si>
  <si>
    <t>Totals to Collection: Bill 7</t>
  </si>
  <si>
    <t>BoQ.Page 5.2</t>
  </si>
  <si>
    <t>BoQ.Page 5.3</t>
  </si>
  <si>
    <t>16A dedicated switched socket outlet - on powerskirting</t>
  </si>
  <si>
    <t>Fibre Test Results (As Built - Bound)</t>
  </si>
  <si>
    <t>Copper Test Results (As Built - Bound)</t>
  </si>
  <si>
    <t>24 Port LC Multi-Mode Fibre Patch Panel</t>
  </si>
  <si>
    <t>10 Pair Telephone Cable</t>
  </si>
  <si>
    <t>19" 20U Floor Standing Rack (600mm x 800mm Depth) with castors &amp; glass door to accommodate Fibre Termination Cassette, Network Switches, Data &amp; Telephone Cabling Terminations. (MODRAC or equal approved in writing by Engineer &amp; Client)</t>
  </si>
  <si>
    <t>ELECTRICAL: FIRE DETECTION INSTALLATION</t>
  </si>
  <si>
    <t>ELECTRICAL: PUBLIC ADDRESS INSTALLATION</t>
  </si>
  <si>
    <t>3.3.1</t>
  </si>
  <si>
    <t>3.3.2</t>
  </si>
  <si>
    <t>Round Box &amp; 25mm Sprague Conduit  (2.5m Length) for device installed on ceiling tile</t>
  </si>
  <si>
    <t>Supply and install Galvanised Bosal conduit surface mounted or chased in brickwork with allowance for wastage, off-cuts, bends, sets, adaptors, etc.  (Galvanised Bosal Outlet boxes measured seperately below).</t>
  </si>
  <si>
    <t>Break Glass Unit Back Box, flush incl. chasing.</t>
  </si>
  <si>
    <t>Cabling to be drawn into wireways provided:-</t>
  </si>
  <si>
    <t>Supply &amp; install flush mounted light switches (Crabtree Classic), c/w 100 x 50 x 50 galvanised steel drawbox, cover plate and chasing in of boxes as required.</t>
  </si>
  <si>
    <t>Supply &amp; install uPVC conduit surface or chased in brickwork with allowance for wastage, off-cuts, bends, sets, adaptors, etc.  (Outlet boxes measured elsewhere).</t>
  </si>
  <si>
    <t>16A dual lever 1 way</t>
  </si>
  <si>
    <t>6A Unswitched Lighting Socket Outlet installed in Roundbox.</t>
  </si>
  <si>
    <t>BOQ8.2</t>
  </si>
  <si>
    <t>Loop Powered Sounder / Strobe Combination</t>
  </si>
  <si>
    <t>P9000 Trunking</t>
  </si>
  <si>
    <t>Supply &amp; install galvanised steel trunk c/w steel cover, threaded suspension rods &amp; strirrup / saddles, colour identifier band Yellow at 3m intervals &amp; at penetrations.</t>
  </si>
  <si>
    <t>16A single Shuko 2 pin switched socket outlet - flush</t>
  </si>
  <si>
    <t>EXISTING TELEPHONE &amp; DATA INSTALLATION</t>
  </si>
  <si>
    <t>Strip out and remove redundant and damaged Data &amp; Telephone Cabling from wire ways and install draw wires for future use.</t>
  </si>
  <si>
    <t>1,6mm Dia. Galvanised draw wires installed in wire ways (new &amp; existing) above.</t>
  </si>
  <si>
    <t>4mm² x 4 core</t>
  </si>
  <si>
    <t>2.5mm² x 4 core</t>
  </si>
  <si>
    <t>1.5mm²</t>
  </si>
  <si>
    <t>Remove Lamps / Light Fittings &amp; Insulation Test existing Lighting Circuits (including Earth Wire) &amp; Outlets &amp; Confirm Results in Typed Report.</t>
  </si>
  <si>
    <t>Round Bosal box surface mounted in ceiling space for light fittings or 6A socket outlets.</t>
  </si>
  <si>
    <t>16A combination single switched socket outlet &amp; Shuko switched socket outlet - flush</t>
  </si>
  <si>
    <t>16A Outdoor Switched Socket Outlet in IP66 Enclosure (Legrand Part No. 6846 38 or Equal Approved) &amp; Socket Complete</t>
  </si>
  <si>
    <t>P9000 Trunking complete with covers</t>
  </si>
  <si>
    <t>Insulation Test existing Power Circuits (including Earth Wire) &amp; Outlets &amp; Confirm Results in Typed Report.</t>
  </si>
  <si>
    <t>8.1.1</t>
  </si>
  <si>
    <t>8.1.2</t>
  </si>
  <si>
    <t>8.2.1</t>
  </si>
  <si>
    <t>8.2.2</t>
  </si>
  <si>
    <t>4.3.1</t>
  </si>
  <si>
    <t>4.3.2</t>
  </si>
  <si>
    <t>4.3.3</t>
  </si>
  <si>
    <t>BoQ 5.2</t>
  </si>
  <si>
    <t>BoQ 5.3</t>
  </si>
  <si>
    <t>380</t>
  </si>
  <si>
    <t>240</t>
  </si>
  <si>
    <t>7Ah SLA Battery</t>
  </si>
  <si>
    <t>Text &amp; Configuration Programming.</t>
  </si>
  <si>
    <t xml:space="preserve">LCD Repeater Panel </t>
  </si>
  <si>
    <t>Test &amp; Commission New Field Devices with Engineer present.</t>
  </si>
  <si>
    <t>SARS WAREHOUSE UPGRADE : CUSTOMS HOUSE, FORESHORE, CAPE TOWN.</t>
  </si>
  <si>
    <t>TOTALS BILL 3</t>
  </si>
  <si>
    <t>BoQ 4.1</t>
  </si>
  <si>
    <t>BoQ 4.2</t>
  </si>
  <si>
    <t>BoQ 4.3</t>
  </si>
  <si>
    <t>BoQ 4.4</t>
  </si>
  <si>
    <t>BQ 6.2</t>
  </si>
  <si>
    <t>Electrical : Lighting Installation  (Total of BoQ 3)</t>
  </si>
  <si>
    <t>Electrical: Power Installation (Total of BoQ 4)</t>
  </si>
  <si>
    <t>Electrical: Telephone &amp;  Data (Total of BoQ 5)</t>
  </si>
  <si>
    <t>Electrical : Fire Detection Installation (Total of BoQ 6)</t>
  </si>
  <si>
    <t>Electrical : Public Address Installation (Total of BoQ 7)</t>
  </si>
  <si>
    <t>Electrical : Access Control &amp; CCTV Security System (Total of BoQ 8)</t>
  </si>
  <si>
    <t>BOQ3.3</t>
  </si>
  <si>
    <t>BOQ4.5</t>
  </si>
  <si>
    <t>BoQ.Page 4.3</t>
  </si>
  <si>
    <t>BoQ.Page 4.4</t>
  </si>
  <si>
    <t>BOQ5.4</t>
  </si>
  <si>
    <t>BOQ7.2</t>
  </si>
  <si>
    <t>Allow for costs incurred for provision of Surety to cover payment for any unfixed materials on site as per main contract conditions.</t>
  </si>
  <si>
    <t>Allow for liaison with Client to arrange access, shut-down and all things necessary for electrical supply modifications to be carried out where necessary.</t>
  </si>
  <si>
    <t>Survey, document, label &amp; maintain existing conduit and cabling for re-use.  Architectural drawings provided for redline mark up recording purposes at no additional cost.</t>
  </si>
  <si>
    <t>Allow for costs for provision of Surety or Letter of Guarantee to cover 10% of Electrical Contract Amount.</t>
  </si>
  <si>
    <t>Allow for 12 month guarantee of Site Installation as per Specification.</t>
  </si>
  <si>
    <t>Allow for Final Commission Testing &amp; Hand Over on 12 Month Guarantee Period Completion per Specification.</t>
  </si>
  <si>
    <t>Strip out &amp; remove redundant electrical equipment, packaging &amp; handing over all removed equipment to Dept. Public Works.</t>
  </si>
  <si>
    <t>Allow for compliance with OHS Act Construction Regulations.</t>
  </si>
  <si>
    <t>Allow for co-ordination &amp; planning for scaffolding, lifting gear, cranes, etc. to be provided by Main Contractor where required for stripping of existing electrical services, positioning, installation &amp; commissioning of new electrical services at high level to the site.</t>
  </si>
  <si>
    <t>Test &amp; Certify Existing MDB Earth &amp; Submit Report.</t>
  </si>
  <si>
    <t>SUB-DISTRIBUTION BOARDS - STRIP &amp; REMOVE</t>
  </si>
  <si>
    <t>Make Safe, Strip &amp; Remove 5A SP MCB</t>
  </si>
  <si>
    <t>Make Safe, Strip &amp; Remove 15A SP MCB</t>
  </si>
  <si>
    <t>Make Safe, Strip &amp; Remove 10A TP MCB</t>
  </si>
  <si>
    <t>Make Safe, Strip &amp; Remove Contactor</t>
  </si>
  <si>
    <t>Lot</t>
  </si>
  <si>
    <t>Totals to collection: Bill 2.1</t>
  </si>
  <si>
    <t>BOQ2.2</t>
  </si>
  <si>
    <t>SUB_DISTRIBUTION BOARDS - NEW</t>
  </si>
  <si>
    <t>Supply, installation, connection, commissioning &amp; certification of Sub-DB's complete as follows:-</t>
  </si>
  <si>
    <t>50A 6kA Rated (Curve 1) Triple Pole MCB</t>
  </si>
  <si>
    <t>10A 6kA Rated (Curve 1) Triple Pole MCB</t>
  </si>
  <si>
    <t>Thermal Overload (0.37kW - 0.55 kW Adjustable)</t>
  </si>
  <si>
    <t>Earthing &amp; Bonding of SDB's complying with the requirements of SANS10142.</t>
  </si>
  <si>
    <t>Issue Certificate of Compliance for each SDB in compliance with SANS10142.</t>
  </si>
  <si>
    <t>Totals to collection: Bill 2.2</t>
  </si>
  <si>
    <t>BOQ2.3</t>
  </si>
  <si>
    <t>LV ARMOURED CABLES &amp; TERMINATIONS</t>
  </si>
  <si>
    <t>Supply, install, connect &amp; lable at required intervals the following multi-core pvc insulated steel wire armoured cables specified:-</t>
  </si>
  <si>
    <t>LV Stranded Copper Cables</t>
  </si>
  <si>
    <t>95 mm² x 4 core</t>
  </si>
  <si>
    <t>25 mm² x 4 core</t>
  </si>
  <si>
    <t>16 mm² x 4 core</t>
  </si>
  <si>
    <t>10 mm² x 4 core</t>
  </si>
  <si>
    <t>LV Cable Terminations including Cable Glands</t>
  </si>
  <si>
    <t>4.2.2</t>
  </si>
  <si>
    <t>4.2.3</t>
  </si>
  <si>
    <t>4.2.4</t>
  </si>
  <si>
    <t>25 mm²</t>
  </si>
  <si>
    <t>16 mm²</t>
  </si>
  <si>
    <t>10 mm²</t>
  </si>
  <si>
    <t>6.0 mm²</t>
  </si>
  <si>
    <t>Totals to collection: Bill 2.3</t>
  </si>
  <si>
    <t>BOQ2.4</t>
  </si>
  <si>
    <t>Supply and install u-PVC conduit surface mounted, cast in concrete or chased in brickwork with allowance for wastage, off-cuts, bends, sets, saddles, adaptors, etc.  (Outlet boxes measured elsewhere).</t>
  </si>
  <si>
    <t>32 mm Diameter</t>
  </si>
  <si>
    <t>40 mm Diameter</t>
  </si>
  <si>
    <t>50 mm Diameter</t>
  </si>
  <si>
    <t>7.3.1</t>
  </si>
  <si>
    <t>Welded Wire Mesh Tray &amp; Accessories</t>
  </si>
  <si>
    <t>Welded Wire Mesh hot dipped galvanised cable tray (50mm a 100mm pitch) supplied and installed complete with all mounting brackets, hangers, supports, etc.</t>
  </si>
  <si>
    <t>Totals to collection: Bill 2.4</t>
  </si>
  <si>
    <t>Direct On Line Motor Starter Units</t>
  </si>
  <si>
    <t>Make Safe, Strip &amp; Remove 10A SP MCB</t>
  </si>
  <si>
    <t>Make Safe, Strip &amp; Remove 40A TP MCB</t>
  </si>
  <si>
    <t>De-commission, make safe, strip out &amp; remove existing electrical Sub-DB's &amp; equipment complete and deliver to Dept. Of Public Works or as agreed in writing :-</t>
  </si>
  <si>
    <t>Removal of add-hoc items from other electrical distribution boards as necessary as follows:-</t>
  </si>
  <si>
    <t>2.5.1</t>
  </si>
  <si>
    <t>2.5.2</t>
  </si>
  <si>
    <t>2.5.3</t>
  </si>
  <si>
    <t>2.5.4</t>
  </si>
  <si>
    <t>2.5.5</t>
  </si>
  <si>
    <t>Make Safe, Strip &amp; Remove 60A TP MCB</t>
  </si>
  <si>
    <t>2.5.6</t>
  </si>
  <si>
    <t>2.5.7</t>
  </si>
  <si>
    <t>2.5.8</t>
  </si>
  <si>
    <t>2.5.9</t>
  </si>
  <si>
    <t>2.5.10</t>
  </si>
  <si>
    <t xml:space="preserve">SDB-G3 Ground Floor (Refer 6352/E/SCH01) </t>
  </si>
  <si>
    <t xml:space="preserve">SDB-G4 Ground Floor (Refer 6352/E/SCH02) </t>
  </si>
  <si>
    <t xml:space="preserve">SDB-G5 Ground Floor (Refer 6352/E/SCH03) </t>
  </si>
  <si>
    <t xml:space="preserve">SDB-Computer Server Room Ground Floor (Refer 6352/E/SCH04) </t>
  </si>
  <si>
    <t>3.5.1</t>
  </si>
  <si>
    <t>3.5.2</t>
  </si>
  <si>
    <t>3.5.3</t>
  </si>
  <si>
    <t>3.5.4</t>
  </si>
  <si>
    <t>3.5.5</t>
  </si>
  <si>
    <t>Labelling of electrical supply cable to each electrical sub-distribution board at origin and termination points to Dept. Public Works Electrical Specification.</t>
  </si>
  <si>
    <t>12A AC3 Rated Triple Pole Contactor.</t>
  </si>
  <si>
    <t>EARTH CONDUCTORS &amp; TERMINATIONS</t>
  </si>
  <si>
    <t>Make Safe, Strip &amp; Remove 100A TP MCB</t>
  </si>
  <si>
    <t>Make Safe, Strip &amp; Remove 150A TP MCCB</t>
  </si>
  <si>
    <t xml:space="preserve">Supply &amp; install new equipment to add-hoc electrical distribution boards and areas. (Existing - Selected new internals to be installed complete with suitable flexible cable tails, ring lugs or ferrule ends and busbar connections complete as necessary as follows:- ) </t>
  </si>
  <si>
    <t>20A 6kA Rated (Curve 1) Single Pole MCB</t>
  </si>
  <si>
    <t>3.5.6</t>
  </si>
  <si>
    <t>3.5.7</t>
  </si>
  <si>
    <t>3.5.8</t>
  </si>
  <si>
    <t>3.5.9</t>
  </si>
  <si>
    <t>63A 6kA Rated Single Pole &amp; Neutral Earth Leakage Unit with Overload.</t>
  </si>
  <si>
    <t>5A / 10A / 16A  6kA Rated (Curve 2) Single Pole MCB.</t>
  </si>
  <si>
    <t>100A 6kA Rated (Curve 1) Triple Pole MCB.</t>
  </si>
  <si>
    <t>100A 25kA Rated (Mixed Load) Triple Pole Moulded Case Circuit Breaker.</t>
  </si>
  <si>
    <t xml:space="preserve">SDB-G3 Ground Floor (Flush - Existing) </t>
  </si>
  <si>
    <t xml:space="preserve">SDB-G4 Ground Floor (Flush - Existing) </t>
  </si>
  <si>
    <t xml:space="preserve">SDB-G5 Ground Floor (Flush - Existing) </t>
  </si>
  <si>
    <t>Strip &amp; Remove Circuit Cabling, Conduit, Outlet Boxes, Isolators etc.in Warehouse associated with above removed and redundant power and control equipment.</t>
  </si>
  <si>
    <t>Dedicated Earth</t>
  </si>
  <si>
    <t>Earth Mat sufficient for earth resistance of 1.0 ohm or less.</t>
  </si>
  <si>
    <t>32 mm Dia.</t>
  </si>
  <si>
    <t>Supply &amp; install dedicated earthing arrangment for Computer Server Room :-</t>
  </si>
  <si>
    <t>Earth Bar 20mm x 5mm x 200mm Mounted on Insulators with 9 off M6 threaded fixing holes.</t>
  </si>
  <si>
    <t>Excavated &amp; Buried to 500mm Depth</t>
  </si>
  <si>
    <t>Type F1 (Surface 2 x 28W Fluorescent Prismatic)</t>
  </si>
  <si>
    <t>Type F4 (Surface 4 x 54W T Bay Fluorescent)</t>
  </si>
  <si>
    <t>Identify existing Lighting Circuits : Extent of Circuit Wiring, Wiring Size &amp; Condition, Number &amp; Location of Outlet Points to Warehouse Area.</t>
  </si>
  <si>
    <t>BoQ 3.1</t>
  </si>
  <si>
    <t>BoQ 3.2</t>
  </si>
  <si>
    <t>Totals to Collection: Bill 3.2</t>
  </si>
  <si>
    <t>Totals to Collection: Bill 3.1</t>
  </si>
  <si>
    <t>4mm² x 3 Core Cu PVCAS</t>
  </si>
  <si>
    <t>P2000 Trunk suspended from concrete slab or surface c/w covers</t>
  </si>
  <si>
    <t>Type E (LED Exit Sign 60 minute battery backup)</t>
  </si>
  <si>
    <t>Type F3 (Vapour Proof IP66 2 x 28W Fluorescent - Ex emd II T4 Zone 1 Certified)</t>
  </si>
  <si>
    <t>Document Lighting Circuits : Location, Circuits, Wiring Sizes, Outlets to Warehouse Area on supplied paper drawings.</t>
  </si>
  <si>
    <t>Type C (IP66 Rated LED Wide Beam Floodlight 15,000 Lumen)</t>
  </si>
  <si>
    <t>Type A (Surface 2 x 18W IP66 Rated Bulkhead)</t>
  </si>
  <si>
    <t>Type B (Surface 1 x 18W IP66 Rated Bulkhead)</t>
  </si>
  <si>
    <t>Type F2 (Vapor Proof IP65 2 x 28W Fluorescent)</t>
  </si>
  <si>
    <t>Type F5 (Recessed 3 x 28W T5 Fluorescent Hinged Prismatic (1,200mm x 600mm)</t>
  </si>
  <si>
    <t>Totals to Collection: Bill 4.1</t>
  </si>
  <si>
    <t>Totals to Collection: Bill 4.2</t>
  </si>
  <si>
    <t>Totals to Collection: Bill 4.3</t>
  </si>
  <si>
    <t>Totals to Collection: Bill 4.4</t>
  </si>
  <si>
    <t>32A DP Surface Mounted Rotary Isolator IP65 Rated</t>
  </si>
  <si>
    <t>16A DP Surface Mounted Rotary Isolator IP65 Rated</t>
  </si>
  <si>
    <t>63A DP Surface Mounted Rotary Isolator IP65 Rated</t>
  </si>
  <si>
    <t>63A TP Surface Mounted Rotary Isolator IP65 Rated</t>
  </si>
  <si>
    <t>32A TP Surface Mounted Rotary Isolator IP65 Rated</t>
  </si>
  <si>
    <t>16A TP Surface Mounted Rotary Isolator IP65 Rated</t>
  </si>
  <si>
    <t>Identify existing Power Circuits : Extent of Circuit Wiring, Wiring Size &amp; Condition, Number &amp; Location of Outlet Points based on drawings made available.</t>
  </si>
  <si>
    <t>Document Power Circuits : Extent &amp; Location of Circuit Wiring, Wiring Sizes, Number &amp; Location of Outlet Points on supplied drawings.</t>
  </si>
  <si>
    <t>Supply, install &amp; connect the following multi-core cable with solid copper conductors as specified:</t>
  </si>
  <si>
    <t>Totals to Collection: Bill 5.1</t>
  </si>
  <si>
    <t>Totals to Collection: Bill 5.2</t>
  </si>
  <si>
    <t>Totals to Collection: Bill 5.3</t>
  </si>
  <si>
    <t>Identify existing Data &amp; Telephone Points : Routing of Point Wiring, Wiring Type &amp; Condition, Number &amp; Location of Outlet Points to Warehouse &amp; Offices Areas based on drawings made available.</t>
  </si>
  <si>
    <t>32</t>
  </si>
  <si>
    <t>Document Data &amp; Telephone Point : DP Box of Origin, Routing of Point Wiring, Wiring Types, Number &amp; Location of Outlet Points to Warehouse &amp; Offices on supplied drawings.</t>
  </si>
  <si>
    <t>62</t>
  </si>
  <si>
    <t>38</t>
  </si>
  <si>
    <t>720</t>
  </si>
  <si>
    <t>10</t>
  </si>
  <si>
    <t>The following actions to be carried out on the Fire Detection Control Panel existing in Customs House &amp; submitted to the Engineer for approval:-</t>
  </si>
  <si>
    <t>List existing Devices to SARS Warehouse &amp; Office Areas with Text Descriptions &amp; Configuration Programming if present (Ziton Planner Download &amp; Submit in printable electronic format)</t>
  </si>
  <si>
    <t>NIL</t>
  </si>
  <si>
    <t>Audit Test each device existing to SARS Warehouse &amp; Offices Areas &amp; submit itemised device report listing address, room number, test result &amp; if address lable visible &amp; present.</t>
  </si>
  <si>
    <t>Program New Custom Text &amp; Configuration to New Fire Panel as approved by Engineer.</t>
  </si>
  <si>
    <t>Analogue Addressable Control Panel 2 - Loop (New Supply &amp; Install)</t>
  </si>
  <si>
    <r>
      <t>RS 485 Cable (Dekaron 1.0mm</t>
    </r>
    <r>
      <rPr>
        <vertAlign val="superscript"/>
        <sz val="10"/>
        <rFont val="Arial Narrow"/>
        <family val="2"/>
      </rPr>
      <t>2</t>
    </r>
    <r>
      <rPr>
        <sz val="10"/>
        <rFont val="Arial Narrow"/>
        <family val="2"/>
      </rPr>
      <t xml:space="preserve"> 2-Pair Instrument Cable Individual &amp; Overall Screened).</t>
    </r>
  </si>
  <si>
    <t>Existing Addressable Point Detectors &amp; Manual Call Points (Strip, Package &amp; Hand to Dept. Public Works : Maintenance Dept.)</t>
  </si>
  <si>
    <t>Totals to Collection: Bill 6.1</t>
  </si>
  <si>
    <t>Totals to Collection: Bill 6.2</t>
  </si>
  <si>
    <t>IS Rated Optical Smoke Detector (Conventional)</t>
  </si>
  <si>
    <t>IS Rated Heat Detector (Conventional)</t>
  </si>
  <si>
    <t>IS Rated Optical Smoke Detector (Addressable)</t>
  </si>
  <si>
    <t>Manual Call Point Unit (Flush Mounted) with Glass Element, Tamper Cover &amp; Seal.</t>
  </si>
  <si>
    <t>Manual Call Point Unit (Surface Mounted) with Glass Element, Tamper Cover &amp; Seal.</t>
  </si>
  <si>
    <t>Optical Smoke Detector (Addressable)</t>
  </si>
  <si>
    <t>Ionisation Smoke Detector (Addessable)</t>
  </si>
  <si>
    <t>Heat Detector (Addressable)</t>
  </si>
  <si>
    <t>IS Rated Heat Detector (Addressable)</t>
  </si>
  <si>
    <t>Intrinsically Safe Point Detector Isolation Barrier (Addressable / Protocol Translator)</t>
  </si>
  <si>
    <t>Intrinsically Safe Isolation Barrier (Conventional Zone)</t>
  </si>
  <si>
    <t>DIN Rail Mount Addressable / Conventional Zone Interface Unit.</t>
  </si>
  <si>
    <t>IP 65 Rated Enclosure suitably sized for Isolation Barrier &amp; Interface (if required) complete with cable glands &amp; DIN Rail.</t>
  </si>
  <si>
    <t>BQ 6.3</t>
  </si>
  <si>
    <t>Totals to Collection: Bill 6.3</t>
  </si>
  <si>
    <t>Round Box. Dome Lid &amp; 25mm Sprague Conduit  for device installed on ceiling tile</t>
  </si>
  <si>
    <t>Supply &amp; install uPVC conduit with allowance for wastage, off-cuts, bends, sets, adaptors, drawires etc.  (Outlet boxes measured elsewhere).</t>
  </si>
  <si>
    <t>Totals to Collection: Bill 8.1</t>
  </si>
  <si>
    <t>PUBLIC ADDRESS HEAD END</t>
  </si>
  <si>
    <t>19" 6U Wall Mount Swing Rack Complete</t>
  </si>
  <si>
    <t>Amplifier VM2240 Unit &amp; Rack Brackets</t>
  </si>
  <si>
    <t>Speaker Line Surveillance Unit (TOA SV-200M for 5 Zones)</t>
  </si>
  <si>
    <t>Remote Microphone Console (RM 200M)</t>
  </si>
  <si>
    <t>Power Supply for RM 200M</t>
  </si>
  <si>
    <t>Cat 6 STP Cabling for RM 200M</t>
  </si>
  <si>
    <t>Supply and install Galvanised Bosal conduit surface mounted, cast in concrete or chased in brickwork with allowance for wastage, off-cuts, bends, sets, adaptors, etc.  (Galvanised Bosal Outlet boxes measured seperately below).</t>
  </si>
  <si>
    <t>Dome Lid &amp; 25mm Sprague Conduit  for device installed on ceiling tile</t>
  </si>
  <si>
    <t>Message Unit ( TOA EV-200M)</t>
  </si>
  <si>
    <t>De-commission, make safe, strip out &amp; remove existing Circuit Breakers to SARS Area in MDB complete.  Package &amp; deliver to Dept. Of Public Works or as agreed in writing.</t>
  </si>
  <si>
    <t>BOQ2.5</t>
  </si>
  <si>
    <t>BOQ6.4</t>
  </si>
  <si>
    <t>BoQ.Page 6.3</t>
  </si>
  <si>
    <t>Galvanised Steel 2 Compartment Power Skirting (Cabstrut N8 / P801) powder coated Motorcraft Grey (to be confirmed by Architect) supplied &amp; installed complete with covers, etc.</t>
  </si>
  <si>
    <t>Supply &amp; install power outlets,(Clipsal S2000 Range), including 100x100x50 flush mounted uPVC draw box and chasing in, or surface mounted uPVC box, with cover plates.</t>
  </si>
  <si>
    <t>Under-Desk Powerset Box ELEC-PB-01 &amp; 2 x 3m Flyleads (Design4 GRID Range or MULTIBOX POWER SET to SARS Specification)</t>
  </si>
  <si>
    <t>Under-Desk Powerset Box ELEC-PB-02 &amp; 2 x 3m Flyleads (Design4 GRID Range or MULTIBOX POWER SET to SARS Specification)</t>
  </si>
  <si>
    <t>Under-Desk Powerset Box ELEC-PB-03 &amp; 2 x 3m Flyleads (Design4 GRID Range or MULTIBOX POWER SET to SARS Specification)</t>
  </si>
</sst>
</file>

<file path=xl/styles.xml><?xml version="1.0" encoding="utf-8"?>
<styleSheet xmlns="http://schemas.openxmlformats.org/spreadsheetml/2006/main">
  <numFmts count="1">
    <numFmt numFmtId="164" formatCode="0.0"/>
  </numFmts>
  <fonts count="11">
    <font>
      <sz val="10"/>
      <name val="Arial"/>
    </font>
    <font>
      <sz val="10"/>
      <name val="Arial"/>
      <family val="2"/>
    </font>
    <font>
      <sz val="10"/>
      <name val="Arial"/>
      <family val="2"/>
    </font>
    <font>
      <b/>
      <sz val="10"/>
      <name val="Arial"/>
      <family val="2"/>
    </font>
    <font>
      <sz val="10"/>
      <name val="Arial Narrow"/>
      <family val="2"/>
    </font>
    <font>
      <b/>
      <sz val="10"/>
      <name val="Arial Narrow"/>
      <family val="2"/>
    </font>
    <font>
      <b/>
      <u/>
      <sz val="10"/>
      <name val="Arial Narrow"/>
      <family val="2"/>
    </font>
    <font>
      <vertAlign val="superscript"/>
      <sz val="10"/>
      <name val="Arial Narrow"/>
      <family val="2"/>
    </font>
    <font>
      <b/>
      <sz val="14"/>
      <name val="Arial Narrow"/>
      <family val="2"/>
    </font>
    <font>
      <b/>
      <u/>
      <sz val="10"/>
      <name val="Arial"/>
      <family val="2"/>
    </font>
    <font>
      <b/>
      <sz val="14"/>
      <name val="Arial"/>
      <family val="2"/>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s>
  <borders count="36">
    <border>
      <left/>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n">
        <color indexed="8"/>
      </left>
      <right/>
      <top/>
      <bottom/>
      <diagonal/>
    </border>
    <border>
      <left style="medium">
        <color indexed="8"/>
      </left>
      <right/>
      <top/>
      <bottom/>
      <diagonal/>
    </border>
    <border>
      <left style="thin">
        <color indexed="8"/>
      </left>
      <right style="medium">
        <color indexed="8"/>
      </right>
      <top/>
      <bottom/>
      <diagonal/>
    </border>
    <border>
      <left style="thin">
        <color indexed="64"/>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490">
    <xf numFmtId="0" fontId="0" fillId="0" borderId="0" xfId="0"/>
    <xf numFmtId="0" fontId="2" fillId="0" borderId="0" xfId="0" applyFont="1"/>
    <xf numFmtId="0" fontId="2" fillId="0" borderId="0" xfId="0" applyFont="1" applyAlignment="1" applyProtection="1">
      <alignment horizontal="left"/>
      <protection locked="0"/>
    </xf>
    <xf numFmtId="0" fontId="2" fillId="0" borderId="1" xfId="0" applyFont="1" applyBorder="1" applyAlignment="1" applyProtection="1">
      <alignment wrapText="1"/>
      <protection locked="0"/>
    </xf>
    <xf numFmtId="0" fontId="2" fillId="0" borderId="3" xfId="0" applyFont="1" applyBorder="1" applyAlignment="1" applyProtection="1">
      <alignment horizontal="left" vertical="top"/>
      <protection locked="0"/>
    </xf>
    <xf numFmtId="0" fontId="2" fillId="0" borderId="0" xfId="0" applyFont="1" applyAlignment="1" applyProtection="1">
      <alignment horizontal="right"/>
      <protection locked="0"/>
    </xf>
    <xf numFmtId="0" fontId="3" fillId="0" borderId="0" xfId="0" quotePrefix="1" applyFont="1" applyAlignment="1" applyProtection="1">
      <alignment horizontal="left"/>
      <protection locked="0"/>
    </xf>
    <xf numFmtId="0" fontId="3" fillId="0" borderId="4" xfId="0" applyFont="1" applyBorder="1" applyProtection="1"/>
    <xf numFmtId="0" fontId="3" fillId="0" borderId="5" xfId="0" applyFont="1" applyBorder="1" applyProtection="1"/>
    <xf numFmtId="0" fontId="3" fillId="0" borderId="6" xfId="0" applyFont="1" applyBorder="1" applyProtection="1"/>
    <xf numFmtId="0" fontId="3" fillId="0" borderId="7" xfId="0" applyFont="1" applyBorder="1" applyProtection="1"/>
    <xf numFmtId="0" fontId="3" fillId="0" borderId="8" xfId="0" applyFont="1" applyBorder="1" applyAlignment="1" applyProtection="1">
      <alignment horizontal="center"/>
    </xf>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4" fillId="0" borderId="0" xfId="0" applyFont="1"/>
    <xf numFmtId="0" fontId="4" fillId="0" borderId="0" xfId="0" applyFont="1" applyAlignment="1" applyProtection="1">
      <alignment horizontal="left"/>
      <protection locked="0"/>
    </xf>
    <xf numFmtId="0" fontId="5" fillId="0" borderId="0" xfId="0" applyFont="1"/>
    <xf numFmtId="0" fontId="5" fillId="0" borderId="0" xfId="0" applyFont="1" applyAlignment="1" applyProtection="1">
      <alignment horizontal="left"/>
      <protection locked="0"/>
    </xf>
    <xf numFmtId="0" fontId="5" fillId="0" borderId="4" xfId="0" applyFont="1" applyBorder="1" applyProtection="1"/>
    <xf numFmtId="0" fontId="5" fillId="0" borderId="5" xfId="0" applyFont="1" applyBorder="1" applyProtection="1"/>
    <xf numFmtId="0" fontId="5" fillId="0" borderId="6" xfId="0" applyFont="1" applyBorder="1" applyProtection="1"/>
    <xf numFmtId="0" fontId="5" fillId="0" borderId="7" xfId="0" applyFont="1" applyBorder="1" applyProtection="1"/>
    <xf numFmtId="0" fontId="5" fillId="0" borderId="8" xfId="0" applyFont="1" applyBorder="1" applyAlignment="1" applyProtection="1">
      <alignment horizontal="center"/>
    </xf>
    <xf numFmtId="0" fontId="5" fillId="0" borderId="9" xfId="0" applyFont="1" applyBorder="1" applyAlignment="1" applyProtection="1">
      <alignment horizontal="center"/>
    </xf>
    <xf numFmtId="0" fontId="5" fillId="0" borderId="10" xfId="0" applyFont="1" applyBorder="1" applyAlignment="1" applyProtection="1">
      <alignment horizontal="center"/>
    </xf>
    <xf numFmtId="0" fontId="4" fillId="0" borderId="1" xfId="0" applyFont="1" applyBorder="1" applyProtection="1">
      <protection locked="0"/>
    </xf>
    <xf numFmtId="0" fontId="4" fillId="0" borderId="3" xfId="0" applyFont="1" applyBorder="1" applyAlignment="1" applyProtection="1">
      <alignment horizontal="left" vertical="top"/>
      <protection locked="0"/>
    </xf>
    <xf numFmtId="0" fontId="4" fillId="0" borderId="11" xfId="0" applyFont="1" applyBorder="1" applyProtection="1">
      <protection locked="0"/>
    </xf>
    <xf numFmtId="0" fontId="4" fillId="0" borderId="1" xfId="0" applyFont="1" applyBorder="1" applyAlignment="1" applyProtection="1">
      <alignment vertical="top" wrapText="1"/>
      <protection locked="0"/>
    </xf>
    <xf numFmtId="0" fontId="5" fillId="0" borderId="3" xfId="0" applyFont="1" applyBorder="1" applyAlignment="1" applyProtection="1">
      <alignment horizontal="center"/>
    </xf>
    <xf numFmtId="0" fontId="5" fillId="0" borderId="1" xfId="0" applyFont="1" applyBorder="1" applyAlignment="1" applyProtection="1">
      <alignment horizontal="center"/>
    </xf>
    <xf numFmtId="0" fontId="4" fillId="0" borderId="0" xfId="0" applyFont="1" applyAlignment="1">
      <alignment vertical="top"/>
    </xf>
    <xf numFmtId="0" fontId="5" fillId="0" borderId="5" xfId="0" applyFont="1" applyBorder="1" applyAlignment="1" applyProtection="1">
      <alignment vertical="top"/>
    </xf>
    <xf numFmtId="0" fontId="5" fillId="0" borderId="9" xfId="0" applyFont="1" applyBorder="1" applyAlignment="1" applyProtection="1">
      <alignment horizontal="center" vertical="top"/>
    </xf>
    <xf numFmtId="0" fontId="6" fillId="0" borderId="1" xfId="0" applyFont="1" applyBorder="1" applyAlignment="1" applyProtection="1">
      <alignment vertical="top" wrapText="1"/>
      <protection locked="0"/>
    </xf>
    <xf numFmtId="0" fontId="5" fillId="0" borderId="11" xfId="0" applyFont="1" applyBorder="1" applyAlignment="1" applyProtection="1">
      <alignment vertical="top" wrapText="1"/>
      <protection locked="0"/>
    </xf>
    <xf numFmtId="0" fontId="5" fillId="0" borderId="1" xfId="0" applyFont="1" applyBorder="1" applyAlignment="1" applyProtection="1">
      <alignment horizontal="center" vertical="top"/>
    </xf>
    <xf numFmtId="0" fontId="4" fillId="0" borderId="0" xfId="0" applyFont="1" applyAlignment="1">
      <alignment horizontal="center"/>
    </xf>
    <xf numFmtId="0" fontId="4" fillId="0" borderId="0" xfId="0" applyFont="1" applyAlignment="1" applyProtection="1">
      <alignment horizontal="center"/>
      <protection locked="0"/>
    </xf>
    <xf numFmtId="0" fontId="5" fillId="0" borderId="5" xfId="0" applyFont="1" applyBorder="1" applyAlignment="1" applyProtection="1">
      <alignment horizontal="center"/>
    </xf>
    <xf numFmtId="0" fontId="4" fillId="0" borderId="1" xfId="0" applyFont="1" applyBorder="1" applyAlignment="1" applyProtection="1">
      <alignment horizontal="center"/>
      <protection locked="0"/>
    </xf>
    <xf numFmtId="0" fontId="4" fillId="0" borderId="11" xfId="0" applyFont="1" applyBorder="1" applyAlignment="1" applyProtection="1">
      <alignment horizontal="center"/>
      <protection locked="0"/>
    </xf>
    <xf numFmtId="0" fontId="8" fillId="0" borderId="13" xfId="0" applyFont="1" applyBorder="1" applyAlignment="1" applyProtection="1">
      <alignment vertical="top"/>
      <protection locked="0"/>
    </xf>
    <xf numFmtId="0" fontId="4" fillId="0" borderId="3" xfId="0" applyFont="1" applyFill="1" applyBorder="1" applyAlignment="1" applyProtection="1">
      <alignment horizontal="left" vertical="top"/>
      <protection locked="0"/>
    </xf>
    <xf numFmtId="0" fontId="4" fillId="0" borderId="1" xfId="0" applyFont="1" applyFill="1" applyBorder="1" applyAlignment="1" applyProtection="1">
      <alignment vertical="top" wrapText="1"/>
      <protection locked="0"/>
    </xf>
    <xf numFmtId="0" fontId="4" fillId="0" borderId="1" xfId="0" applyFont="1" applyFill="1" applyBorder="1" applyAlignment="1" applyProtection="1">
      <alignment horizontal="center"/>
      <protection locked="0"/>
    </xf>
    <xf numFmtId="0" fontId="4" fillId="0" borderId="0" xfId="0" applyFont="1" applyFill="1"/>
    <xf numFmtId="0" fontId="5" fillId="0" borderId="1" xfId="0" applyFont="1" applyFill="1" applyBorder="1" applyAlignment="1" applyProtection="1">
      <alignment horizontal="center"/>
    </xf>
    <xf numFmtId="0" fontId="4" fillId="0" borderId="1" xfId="0" applyFont="1" applyFill="1" applyBorder="1" applyAlignment="1" applyProtection="1">
      <alignment horizontal="center"/>
    </xf>
    <xf numFmtId="0" fontId="5" fillId="0" borderId="3" xfId="0" applyFont="1" applyFill="1" applyBorder="1" applyAlignment="1" applyProtection="1">
      <alignment horizontal="center"/>
    </xf>
    <xf numFmtId="0" fontId="6" fillId="0" borderId="1" xfId="0" applyFont="1" applyFill="1" applyBorder="1" applyAlignment="1" applyProtection="1">
      <alignment vertical="top" wrapText="1"/>
      <protection locked="0"/>
    </xf>
    <xf numFmtId="0" fontId="4" fillId="0" borderId="1" xfId="0" applyFont="1" applyFill="1" applyBorder="1" applyProtection="1">
      <protection locked="0"/>
    </xf>
    <xf numFmtId="0" fontId="5" fillId="0" borderId="0" xfId="0" applyFont="1" applyFill="1"/>
    <xf numFmtId="0" fontId="4" fillId="0" borderId="0" xfId="0" applyFont="1" applyFill="1" applyAlignment="1">
      <alignment vertical="top"/>
    </xf>
    <xf numFmtId="0" fontId="4" fillId="0" borderId="0" xfId="0" applyFont="1" applyFill="1" applyAlignment="1" applyProtection="1">
      <alignment horizontal="left"/>
      <protection locked="0"/>
    </xf>
    <xf numFmtId="0" fontId="4" fillId="0" borderId="0" xfId="0" applyFont="1" applyFill="1" applyAlignment="1">
      <alignment horizontal="center"/>
    </xf>
    <xf numFmtId="0" fontId="5" fillId="0" borderId="0" xfId="0" applyFont="1" applyFill="1" applyAlignment="1" applyProtection="1">
      <alignment horizontal="left"/>
      <protection locked="0"/>
    </xf>
    <xf numFmtId="0" fontId="5" fillId="0" borderId="4" xfId="0" applyFont="1" applyFill="1" applyBorder="1" applyProtection="1"/>
    <xf numFmtId="0" fontId="5" fillId="0" borderId="5" xfId="0" applyFont="1" applyFill="1" applyBorder="1" applyAlignment="1" applyProtection="1">
      <alignment vertical="top"/>
    </xf>
    <xf numFmtId="0" fontId="5" fillId="0" borderId="5" xfId="0" applyFont="1" applyFill="1" applyBorder="1" applyProtection="1"/>
    <xf numFmtId="0" fontId="5" fillId="0" borderId="5" xfId="0" applyFont="1" applyFill="1" applyBorder="1" applyAlignment="1" applyProtection="1">
      <alignment horizontal="center"/>
    </xf>
    <xf numFmtId="0" fontId="5" fillId="0" borderId="8" xfId="0" applyFont="1" applyFill="1" applyBorder="1" applyAlignment="1" applyProtection="1">
      <alignment horizontal="center"/>
    </xf>
    <xf numFmtId="0" fontId="5" fillId="0" borderId="9" xfId="0" applyFont="1" applyFill="1" applyBorder="1" applyAlignment="1" applyProtection="1">
      <alignment horizontal="center" vertical="top"/>
    </xf>
    <xf numFmtId="0" fontId="5"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4" fillId="0" borderId="3" xfId="0" applyFont="1" applyFill="1" applyBorder="1" applyAlignment="1" applyProtection="1">
      <alignment vertical="top"/>
      <protection locked="0"/>
    </xf>
    <xf numFmtId="0" fontId="4" fillId="0" borderId="13" xfId="0" applyFont="1" applyFill="1" applyBorder="1" applyAlignment="1" applyProtection="1">
      <alignment vertical="top"/>
      <protection locked="0"/>
    </xf>
    <xf numFmtId="0" fontId="5" fillId="0" borderId="11" xfId="0" applyFont="1" applyFill="1" applyBorder="1" applyAlignment="1" applyProtection="1">
      <alignment vertical="top" wrapText="1"/>
      <protection locked="0"/>
    </xf>
    <xf numFmtId="0" fontId="4" fillId="0" borderId="11" xfId="0" applyFont="1" applyFill="1" applyBorder="1" applyProtection="1">
      <protection locked="0"/>
    </xf>
    <xf numFmtId="0" fontId="8" fillId="0" borderId="13" xfId="0" applyFont="1" applyFill="1" applyBorder="1" applyAlignment="1" applyProtection="1">
      <alignment vertical="top"/>
      <protection locked="0"/>
    </xf>
    <xf numFmtId="0" fontId="5" fillId="0" borderId="1" xfId="0" applyFont="1" applyFill="1" applyBorder="1" applyAlignment="1" applyProtection="1">
      <alignment horizontal="center" vertical="top"/>
    </xf>
    <xf numFmtId="0" fontId="5" fillId="0" borderId="0" xfId="0" applyFont="1" applyFill="1" applyAlignment="1">
      <alignment horizontal="center"/>
    </xf>
    <xf numFmtId="0" fontId="4" fillId="0" borderId="1" xfId="0" quotePrefix="1" applyNumberFormat="1" applyFont="1" applyFill="1" applyBorder="1" applyAlignment="1" applyProtection="1">
      <alignment horizontal="center"/>
      <protection locked="0"/>
    </xf>
    <xf numFmtId="49" fontId="4" fillId="0" borderId="1" xfId="0" quotePrefix="1" applyNumberFormat="1" applyFont="1" applyFill="1" applyBorder="1" applyAlignment="1" applyProtection="1">
      <alignment horizontal="center"/>
      <protection locked="0"/>
    </xf>
    <xf numFmtId="0" fontId="4" fillId="0" borderId="0" xfId="0" applyNumberFormat="1" applyFont="1" applyFill="1" applyAlignment="1" applyProtection="1">
      <alignment horizontal="center"/>
      <protection locked="0"/>
    </xf>
    <xf numFmtId="0" fontId="4" fillId="0" borderId="0" xfId="0" applyNumberFormat="1" applyFont="1" applyFill="1" applyAlignment="1">
      <alignment horizontal="center"/>
    </xf>
    <xf numFmtId="0" fontId="5" fillId="0" borderId="5" xfId="0" applyNumberFormat="1" applyFont="1" applyFill="1" applyBorder="1" applyAlignment="1" applyProtection="1">
      <alignment horizontal="center"/>
    </xf>
    <xf numFmtId="0" fontId="5" fillId="0" borderId="9" xfId="0" applyNumberFormat="1" applyFont="1" applyFill="1" applyBorder="1" applyAlignment="1" applyProtection="1">
      <alignment horizontal="center"/>
    </xf>
    <xf numFmtId="0" fontId="4" fillId="0" borderId="1" xfId="0" applyNumberFormat="1" applyFont="1" applyFill="1" applyBorder="1" applyAlignment="1" applyProtection="1">
      <alignment horizontal="center"/>
      <protection locked="0"/>
    </xf>
    <xf numFmtId="0" fontId="4" fillId="0" borderId="11" xfId="0" applyNumberFormat="1" applyFont="1" applyFill="1" applyBorder="1" applyAlignment="1" applyProtection="1">
      <alignment horizontal="center"/>
      <protection locked="0"/>
    </xf>
    <xf numFmtId="0" fontId="4" fillId="0" borderId="0" xfId="0" applyNumberFormat="1" applyFont="1" applyAlignment="1">
      <alignment horizontal="center"/>
    </xf>
    <xf numFmtId="49" fontId="4" fillId="0" borderId="0" xfId="0" applyNumberFormat="1" applyFont="1" applyFill="1" applyAlignment="1" applyProtection="1">
      <alignment horizontal="center"/>
      <protection locked="0"/>
    </xf>
    <xf numFmtId="49" fontId="4" fillId="0" borderId="0" xfId="0" applyNumberFormat="1" applyFont="1" applyFill="1" applyAlignment="1">
      <alignment horizontal="center"/>
    </xf>
    <xf numFmtId="49" fontId="5" fillId="0" borderId="5" xfId="0" applyNumberFormat="1" applyFont="1" applyFill="1" applyBorder="1" applyAlignment="1" applyProtection="1">
      <alignment horizontal="center"/>
    </xf>
    <xf numFmtId="49" fontId="5" fillId="0" borderId="9" xfId="0" applyNumberFormat="1" applyFont="1" applyFill="1" applyBorder="1" applyAlignment="1" applyProtection="1">
      <alignment horizontal="center"/>
    </xf>
    <xf numFmtId="49" fontId="5" fillId="0" borderId="1" xfId="0" applyNumberFormat="1" applyFont="1" applyFill="1" applyBorder="1" applyAlignment="1" applyProtection="1">
      <alignment horizontal="center"/>
    </xf>
    <xf numFmtId="49" fontId="4" fillId="0" borderId="1" xfId="0" applyNumberFormat="1" applyFont="1" applyFill="1" applyBorder="1" applyAlignment="1" applyProtection="1">
      <alignment horizontal="center"/>
      <protection locked="0"/>
    </xf>
    <xf numFmtId="0" fontId="4" fillId="0" borderId="1" xfId="0" applyFont="1" applyBorder="1" applyAlignment="1" applyProtection="1">
      <alignment horizontal="center"/>
    </xf>
    <xf numFmtId="0" fontId="5" fillId="2" borderId="3" xfId="0" applyFont="1" applyFill="1" applyBorder="1" applyAlignment="1" applyProtection="1">
      <alignment horizontal="center"/>
    </xf>
    <xf numFmtId="0" fontId="5" fillId="2" borderId="1" xfId="0" applyFont="1" applyFill="1" applyBorder="1" applyAlignment="1" applyProtection="1">
      <alignment horizontal="center" vertical="top"/>
    </xf>
    <xf numFmtId="0" fontId="5" fillId="2" borderId="1" xfId="0" applyFont="1" applyFill="1" applyBorder="1" applyAlignment="1" applyProtection="1">
      <alignment horizontal="center"/>
    </xf>
    <xf numFmtId="0" fontId="4" fillId="2" borderId="0" xfId="0" applyFont="1" applyFill="1"/>
    <xf numFmtId="0" fontId="4" fillId="2" borderId="0" xfId="0" applyFont="1" applyFill="1" applyAlignment="1" applyProtection="1">
      <alignment horizontal="center"/>
      <protection locked="0"/>
    </xf>
    <xf numFmtId="0" fontId="4" fillId="2" borderId="0" xfId="0" applyFont="1" applyFill="1" applyAlignment="1">
      <alignment vertical="top"/>
    </xf>
    <xf numFmtId="0" fontId="4" fillId="2" borderId="0" xfId="0" applyFont="1" applyFill="1" applyAlignment="1">
      <alignment horizontal="center"/>
    </xf>
    <xf numFmtId="0" fontId="4" fillId="2" borderId="0" xfId="0" applyFont="1" applyFill="1" applyAlignment="1" applyProtection="1">
      <alignment horizontal="left"/>
      <protection locked="0"/>
    </xf>
    <xf numFmtId="0" fontId="5" fillId="2" borderId="0" xfId="0" applyFont="1" applyFill="1"/>
    <xf numFmtId="0" fontId="5" fillId="2" borderId="0" xfId="0" applyFont="1" applyFill="1" applyAlignment="1" applyProtection="1">
      <alignment horizontal="left"/>
      <protection locked="0"/>
    </xf>
    <xf numFmtId="0" fontId="5" fillId="2" borderId="0" xfId="0" applyFont="1" applyFill="1" applyAlignment="1">
      <alignment horizontal="center"/>
    </xf>
    <xf numFmtId="0" fontId="5" fillId="2" borderId="4" xfId="0" applyFont="1" applyFill="1" applyBorder="1" applyProtection="1"/>
    <xf numFmtId="0" fontId="5" fillId="2" borderId="5" xfId="0" applyFont="1" applyFill="1" applyBorder="1" applyAlignment="1" applyProtection="1">
      <alignment vertical="top"/>
    </xf>
    <xf numFmtId="0" fontId="5" fillId="2" borderId="5" xfId="0" applyFont="1" applyFill="1" applyBorder="1" applyAlignment="1" applyProtection="1">
      <alignment horizontal="center"/>
    </xf>
    <xf numFmtId="0" fontId="5" fillId="2" borderId="8" xfId="0" applyFont="1" applyFill="1" applyBorder="1" applyAlignment="1" applyProtection="1">
      <alignment horizontal="center"/>
    </xf>
    <xf numFmtId="0" fontId="5" fillId="2" borderId="9" xfId="0" applyFont="1" applyFill="1" applyBorder="1" applyAlignment="1" applyProtection="1">
      <alignment horizontal="center" vertical="top"/>
    </xf>
    <xf numFmtId="0" fontId="5" fillId="2" borderId="9" xfId="0" applyFont="1" applyFill="1" applyBorder="1" applyAlignment="1" applyProtection="1">
      <alignment horizontal="center"/>
    </xf>
    <xf numFmtId="0" fontId="5" fillId="2" borderId="10" xfId="0" applyFont="1" applyFill="1" applyBorder="1" applyAlignment="1" applyProtection="1">
      <alignment horizontal="center"/>
    </xf>
    <xf numFmtId="0" fontId="4" fillId="2" borderId="3" xfId="0" applyFont="1" applyFill="1" applyBorder="1" applyAlignment="1" applyProtection="1">
      <alignment horizontal="left" vertical="top"/>
      <protection locked="0"/>
    </xf>
    <xf numFmtId="0" fontId="6" fillId="2" borderId="1" xfId="0" applyFont="1" applyFill="1" applyBorder="1" applyAlignment="1" applyProtection="1">
      <alignment vertical="top" wrapText="1"/>
      <protection locked="0"/>
    </xf>
    <xf numFmtId="0" fontId="4" fillId="2" borderId="1" xfId="0" applyFont="1" applyFill="1" applyBorder="1" applyAlignment="1" applyProtection="1">
      <alignment horizontal="center"/>
      <protection locked="0"/>
    </xf>
    <xf numFmtId="0" fontId="4" fillId="2" borderId="3" xfId="0" applyFont="1" applyFill="1" applyBorder="1" applyProtection="1">
      <protection locked="0"/>
    </xf>
    <xf numFmtId="0" fontId="4" fillId="2" borderId="1" xfId="0" applyFont="1" applyFill="1" applyBorder="1"/>
    <xf numFmtId="0" fontId="4" fillId="2" borderId="2" xfId="0" applyFont="1" applyFill="1" applyBorder="1"/>
    <xf numFmtId="0" fontId="4" fillId="2" borderId="1" xfId="0" applyFont="1" applyFill="1" applyBorder="1" applyAlignment="1" applyProtection="1">
      <alignment vertical="top" wrapText="1"/>
      <protection locked="0"/>
    </xf>
    <xf numFmtId="49" fontId="4" fillId="2" borderId="1" xfId="0" applyNumberFormat="1" applyFont="1" applyFill="1" applyBorder="1" applyAlignment="1" applyProtection="1">
      <alignment horizontal="center"/>
      <protection locked="0"/>
    </xf>
    <xf numFmtId="0" fontId="4" fillId="2" borderId="13" xfId="0" applyFont="1" applyFill="1" applyBorder="1" applyAlignment="1" applyProtection="1">
      <alignment vertical="top"/>
      <protection locked="0"/>
    </xf>
    <xf numFmtId="0" fontId="5" fillId="2" borderId="11" xfId="0" applyFont="1" applyFill="1" applyBorder="1" applyAlignment="1" applyProtection="1">
      <alignment vertical="top" wrapText="1"/>
      <protection locked="0"/>
    </xf>
    <xf numFmtId="0" fontId="4" fillId="2" borderId="11" xfId="0" applyFont="1" applyFill="1" applyBorder="1" applyProtection="1">
      <protection locked="0"/>
    </xf>
    <xf numFmtId="0" fontId="4" fillId="2" borderId="11" xfId="0" applyNumberFormat="1" applyFont="1" applyFill="1" applyBorder="1" applyAlignment="1" applyProtection="1">
      <alignment horizontal="center"/>
      <protection locked="0"/>
    </xf>
    <xf numFmtId="0" fontId="8" fillId="2" borderId="13" xfId="0" applyFont="1" applyFill="1" applyBorder="1" applyAlignment="1" applyProtection="1">
      <alignment vertical="top"/>
      <protection locked="0"/>
    </xf>
    <xf numFmtId="0" fontId="0" fillId="2" borderId="0" xfId="0" applyFill="1" applyAlignment="1"/>
    <xf numFmtId="0" fontId="0" fillId="2" borderId="0" xfId="0" applyFill="1" applyAlignment="1">
      <alignment horizontal="left"/>
    </xf>
    <xf numFmtId="0" fontId="0" fillId="2" borderId="0" xfId="0" applyFill="1"/>
    <xf numFmtId="0" fontId="3" fillId="2" borderId="0" xfId="0" applyFont="1" applyFill="1" applyAlignment="1">
      <alignment horizontal="center"/>
    </xf>
    <xf numFmtId="0" fontId="3" fillId="2" borderId="0" xfId="0" applyFont="1" applyFill="1" applyAlignment="1">
      <alignment horizontal="left"/>
    </xf>
    <xf numFmtId="0" fontId="3" fillId="2" borderId="4" xfId="0" applyFont="1" applyFill="1" applyBorder="1" applyAlignment="1">
      <alignment horizontal="left"/>
    </xf>
    <xf numFmtId="0" fontId="3" fillId="2" borderId="5" xfId="0" applyFont="1" applyFill="1" applyBorder="1"/>
    <xf numFmtId="0" fontId="3" fillId="2" borderId="15" xfId="0" applyFont="1" applyFill="1" applyBorder="1" applyAlignment="1">
      <alignment horizontal="center"/>
    </xf>
    <xf numFmtId="0" fontId="3" fillId="2" borderId="7" xfId="0" applyFont="1" applyFill="1" applyBorder="1" applyAlignment="1">
      <alignment horizontal="center"/>
    </xf>
    <xf numFmtId="0" fontId="3" fillId="2" borderId="0" xfId="0" applyFont="1" applyFill="1" applyBorder="1"/>
    <xf numFmtId="0" fontId="0" fillId="2" borderId="8" xfId="0" applyFill="1" applyBorder="1" applyAlignment="1">
      <alignment horizontal="left"/>
    </xf>
    <xf numFmtId="0" fontId="0" fillId="2" borderId="9" xfId="0" applyFill="1" applyBorder="1"/>
    <xf numFmtId="0" fontId="0" fillId="2" borderId="10" xfId="0" applyFill="1" applyBorder="1"/>
    <xf numFmtId="0" fontId="0" fillId="2" borderId="16" xfId="0" applyFill="1" applyBorder="1"/>
    <xf numFmtId="0" fontId="0" fillId="2" borderId="3" xfId="0" applyFill="1" applyBorder="1" applyAlignment="1">
      <alignment horizontal="left"/>
    </xf>
    <xf numFmtId="0" fontId="0" fillId="2" borderId="1" xfId="0" applyFill="1" applyBorder="1"/>
    <xf numFmtId="0" fontId="2" fillId="2" borderId="1" xfId="0" applyFont="1" applyFill="1" applyBorder="1"/>
    <xf numFmtId="0" fontId="0" fillId="2" borderId="1" xfId="0" applyFill="1" applyBorder="1" applyAlignment="1">
      <alignment horizontal="right"/>
    </xf>
    <xf numFmtId="0" fontId="0" fillId="2" borderId="4" xfId="0" applyFill="1" applyBorder="1" applyAlignment="1">
      <alignment horizontal="left"/>
    </xf>
    <xf numFmtId="0" fontId="3" fillId="2" borderId="6" xfId="0" applyFont="1" applyFill="1" applyBorder="1"/>
    <xf numFmtId="0" fontId="4" fillId="2" borderId="0" xfId="0" applyFont="1" applyFill="1" applyAlignment="1"/>
    <xf numFmtId="0" fontId="5" fillId="2" borderId="0" xfId="0" applyFont="1" applyFill="1" applyAlignment="1">
      <alignment horizontal="left"/>
    </xf>
    <xf numFmtId="0" fontId="4" fillId="2" borderId="0" xfId="0" applyFont="1" applyFill="1" applyAlignment="1">
      <alignment horizontal="left"/>
    </xf>
    <xf numFmtId="0" fontId="5" fillId="2" borderId="4" xfId="0" applyFont="1" applyFill="1" applyBorder="1" applyAlignment="1">
      <alignment horizontal="left"/>
    </xf>
    <xf numFmtId="0" fontId="5" fillId="2" borderId="5" xfId="0" applyFont="1" applyFill="1" applyBorder="1"/>
    <xf numFmtId="0" fontId="5" fillId="2" borderId="23" xfId="0" applyFont="1" applyFill="1" applyBorder="1" applyAlignment="1">
      <alignment horizontal="center"/>
    </xf>
    <xf numFmtId="0" fontId="5" fillId="2" borderId="0" xfId="0" applyFont="1" applyFill="1" applyBorder="1"/>
    <xf numFmtId="0" fontId="4" fillId="2" borderId="8" xfId="0" applyFont="1" applyFill="1" applyBorder="1" applyAlignment="1">
      <alignment horizontal="left"/>
    </xf>
    <xf numFmtId="0" fontId="4" fillId="2" borderId="9" xfId="0" applyFont="1" applyFill="1" applyBorder="1"/>
    <xf numFmtId="0" fontId="4" fillId="2" borderId="24" xfId="0" applyFont="1" applyFill="1" applyBorder="1"/>
    <xf numFmtId="0" fontId="4" fillId="2" borderId="3" xfId="0" applyFont="1" applyFill="1" applyBorder="1" applyAlignment="1">
      <alignment horizontal="left"/>
    </xf>
    <xf numFmtId="0" fontId="5" fillId="2" borderId="9" xfId="0" applyFont="1" applyFill="1" applyBorder="1"/>
    <xf numFmtId="0" fontId="4" fillId="0" borderId="3" xfId="0" applyFont="1" applyFill="1" applyBorder="1" applyAlignment="1" applyProtection="1">
      <alignment horizontal="center"/>
    </xf>
    <xf numFmtId="0" fontId="8" fillId="0" borderId="0" xfId="0" applyFont="1" applyBorder="1" applyAlignment="1" applyProtection="1">
      <alignment vertical="top"/>
      <protection locked="0"/>
    </xf>
    <xf numFmtId="0" fontId="5" fillId="0" borderId="0" xfId="0" applyFont="1" applyBorder="1" applyAlignment="1" applyProtection="1">
      <alignment vertical="top"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4" fillId="0" borderId="0" xfId="0" applyFont="1" applyBorder="1"/>
    <xf numFmtId="0" fontId="2" fillId="0" borderId="0" xfId="0" applyFont="1" applyAlignment="1">
      <alignment vertical="top"/>
    </xf>
    <xf numFmtId="0" fontId="4" fillId="0" borderId="0" xfId="0" applyFont="1" applyFill="1" applyBorder="1" applyAlignment="1" applyProtection="1">
      <alignment vertical="top"/>
      <protection locked="0"/>
    </xf>
    <xf numFmtId="0" fontId="5" fillId="0" borderId="0" xfId="0" applyFont="1" applyFill="1" applyBorder="1" applyAlignment="1" applyProtection="1">
      <alignment vertical="top" wrapText="1"/>
      <protection locked="0"/>
    </xf>
    <xf numFmtId="0" fontId="4" fillId="0" borderId="0" xfId="0" applyFont="1" applyFill="1" applyBorder="1" applyProtection="1">
      <protection locked="0"/>
    </xf>
    <xf numFmtId="0" fontId="4" fillId="0" borderId="0" xfId="0" applyNumberFormat="1" applyFont="1" applyFill="1" applyBorder="1" applyAlignment="1" applyProtection="1">
      <alignment horizontal="center"/>
      <protection locked="0"/>
    </xf>
    <xf numFmtId="0" fontId="4" fillId="0" borderId="0" xfId="0" applyFont="1" applyFill="1" applyBorder="1"/>
    <xf numFmtId="0" fontId="4" fillId="2" borderId="0" xfId="0" applyFont="1" applyFill="1" applyBorder="1" applyAlignment="1" applyProtection="1">
      <alignment horizontal="center"/>
      <protection locked="0"/>
    </xf>
    <xf numFmtId="0" fontId="4" fillId="2" borderId="0" xfId="0" applyFont="1" applyFill="1" applyBorder="1"/>
    <xf numFmtId="0" fontId="4" fillId="2" borderId="1" xfId="0" applyFont="1" applyFill="1" applyBorder="1" applyAlignment="1" applyProtection="1">
      <alignment horizontal="center" vertical="top" wrapText="1"/>
      <protection locked="0"/>
    </xf>
    <xf numFmtId="0" fontId="4" fillId="2" borderId="11" xfId="0" applyFont="1" applyFill="1" applyBorder="1" applyAlignment="1" applyProtection="1">
      <alignment horizontal="center"/>
      <protection locked="0"/>
    </xf>
    <xf numFmtId="0" fontId="4" fillId="2" borderId="0" xfId="0" applyFont="1" applyFill="1" applyBorder="1" applyAlignment="1">
      <alignment vertical="top"/>
    </xf>
    <xf numFmtId="0" fontId="4" fillId="2" borderId="0" xfId="0" applyFont="1" applyFill="1" applyBorder="1" applyAlignment="1">
      <alignment horizontal="center"/>
    </xf>
    <xf numFmtId="0" fontId="4" fillId="2" borderId="0" xfId="0" applyFont="1" applyFill="1" applyBorder="1" applyAlignment="1" applyProtection="1">
      <alignment horizontal="left"/>
      <protection locked="0"/>
    </xf>
    <xf numFmtId="0" fontId="5" fillId="2" borderId="0" xfId="0" applyFont="1" applyFill="1" applyBorder="1" applyAlignment="1">
      <alignment horizontal="center"/>
    </xf>
    <xf numFmtId="0" fontId="3" fillId="0" borderId="5" xfId="0" applyFont="1" applyBorder="1" applyAlignment="1" applyProtection="1">
      <alignment horizontal="center"/>
    </xf>
    <xf numFmtId="0" fontId="3" fillId="0" borderId="0" xfId="0" quotePrefix="1" applyFont="1"/>
    <xf numFmtId="0" fontId="4" fillId="0" borderId="1" xfId="0" applyFont="1" applyBorder="1" applyAlignment="1" applyProtection="1">
      <alignment horizontal="center" vertical="top"/>
    </xf>
    <xf numFmtId="0" fontId="4" fillId="0" borderId="1" xfId="0" applyFont="1" applyBorder="1" applyAlignment="1" applyProtection="1">
      <alignment horizontal="center" vertical="top"/>
      <protection locked="0"/>
    </xf>
    <xf numFmtId="0" fontId="4" fillId="0" borderId="1" xfId="0" applyFont="1" applyBorder="1" applyAlignment="1" applyProtection="1">
      <alignment vertical="top"/>
      <protection locked="0"/>
    </xf>
    <xf numFmtId="1" fontId="5" fillId="2" borderId="1" xfId="0" applyNumberFormat="1" applyFont="1" applyFill="1" applyBorder="1" applyAlignment="1" applyProtection="1">
      <alignment horizontal="center"/>
    </xf>
    <xf numFmtId="1" fontId="4" fillId="2" borderId="1" xfId="0" applyNumberFormat="1" applyFont="1" applyFill="1" applyBorder="1" applyAlignment="1" applyProtection="1">
      <alignment horizontal="center"/>
      <protection locked="0"/>
    </xf>
    <xf numFmtId="0" fontId="2" fillId="3" borderId="27" xfId="0" applyFont="1" applyFill="1" applyBorder="1" applyAlignment="1" applyProtection="1">
      <alignment horizontal="center"/>
      <protection locked="0"/>
    </xf>
    <xf numFmtId="4" fontId="2" fillId="3" borderId="28" xfId="0" applyNumberFormat="1" applyFont="1" applyFill="1" applyBorder="1" applyProtection="1">
      <protection locked="0"/>
    </xf>
    <xf numFmtId="4" fontId="2" fillId="3" borderId="27" xfId="0" applyNumberFormat="1" applyFont="1" applyFill="1" applyBorder="1" applyAlignment="1" applyProtection="1">
      <protection locked="0"/>
    </xf>
    <xf numFmtId="4" fontId="2" fillId="3" borderId="29" xfId="0" applyNumberFormat="1" applyFont="1" applyFill="1" applyBorder="1" applyProtection="1">
      <protection locked="0"/>
    </xf>
    <xf numFmtId="0" fontId="2" fillId="3" borderId="0" xfId="0" applyFont="1" applyFill="1" applyProtection="1">
      <protection locked="0"/>
    </xf>
    <xf numFmtId="0" fontId="2" fillId="3" borderId="27" xfId="0" applyFont="1" applyFill="1" applyBorder="1" applyAlignment="1" applyProtection="1">
      <alignment vertical="top" wrapText="1"/>
      <protection locked="0"/>
    </xf>
    <xf numFmtId="4" fontId="4" fillId="3" borderId="1" xfId="0" applyNumberFormat="1" applyFont="1" applyFill="1" applyBorder="1" applyAlignment="1" applyProtection="1">
      <protection locked="0"/>
    </xf>
    <xf numFmtId="4" fontId="4" fillId="3" borderId="2" xfId="0" applyNumberFormat="1" applyFont="1" applyFill="1" applyBorder="1" applyProtection="1">
      <protection locked="0"/>
    </xf>
    <xf numFmtId="4" fontId="4" fillId="3" borderId="1" xfId="0" applyNumberFormat="1" applyFont="1" applyFill="1" applyBorder="1" applyAlignment="1" applyProtection="1">
      <alignment horizontal="center"/>
      <protection locked="0"/>
    </xf>
    <xf numFmtId="4" fontId="4" fillId="3" borderId="3" xfId="0" applyNumberFormat="1" applyFont="1" applyFill="1" applyBorder="1" applyProtection="1">
      <protection locked="0"/>
    </xf>
    <xf numFmtId="4" fontId="4" fillId="3" borderId="2" xfId="0" applyNumberFormat="1" applyFont="1" applyFill="1" applyBorder="1" applyAlignment="1" applyProtection="1">
      <alignment horizontal="center"/>
      <protection locked="0"/>
    </xf>
    <xf numFmtId="0" fontId="4" fillId="3" borderId="1" xfId="0" applyFont="1" applyFill="1" applyBorder="1" applyAlignment="1" applyProtection="1">
      <alignment vertical="top" wrapText="1"/>
      <protection locked="0"/>
    </xf>
    <xf numFmtId="0" fontId="4" fillId="3" borderId="1" xfId="0" applyFont="1" applyFill="1" applyBorder="1" applyAlignment="1" applyProtection="1">
      <alignment horizontal="center"/>
      <protection locked="0"/>
    </xf>
    <xf numFmtId="0" fontId="4" fillId="3" borderId="0" xfId="0" applyFont="1" applyFill="1" applyProtection="1">
      <protection locked="0"/>
    </xf>
    <xf numFmtId="0" fontId="4" fillId="3" borderId="1" xfId="0" applyFont="1" applyFill="1" applyBorder="1" applyProtection="1">
      <protection locked="0"/>
    </xf>
    <xf numFmtId="0" fontId="4" fillId="3" borderId="0" xfId="0" applyFont="1" applyFill="1"/>
    <xf numFmtId="0" fontId="4" fillId="3" borderId="13" xfId="0" applyFont="1" applyFill="1" applyBorder="1" applyAlignment="1" applyProtection="1">
      <alignment vertical="top"/>
      <protection locked="0"/>
    </xf>
    <xf numFmtId="0" fontId="5" fillId="3" borderId="11" xfId="0" applyFont="1" applyFill="1" applyBorder="1" applyAlignment="1" applyProtection="1">
      <alignment vertical="top" wrapText="1"/>
      <protection locked="0"/>
    </xf>
    <xf numFmtId="0" fontId="4" fillId="3" borderId="11" xfId="0" applyFont="1" applyFill="1" applyBorder="1" applyProtection="1">
      <protection locked="0"/>
    </xf>
    <xf numFmtId="0" fontId="4" fillId="3" borderId="11" xfId="0" applyFont="1" applyFill="1" applyBorder="1" applyAlignment="1" applyProtection="1">
      <alignment horizontal="center"/>
      <protection locked="0"/>
    </xf>
    <xf numFmtId="0" fontId="5" fillId="3" borderId="0" xfId="0" applyFont="1" applyFill="1" applyAlignment="1" applyProtection="1">
      <alignment horizontal="left"/>
      <protection locked="0"/>
    </xf>
    <xf numFmtId="0" fontId="4" fillId="3" borderId="0" xfId="0" applyFont="1" applyFill="1" applyAlignment="1">
      <alignment vertical="top"/>
    </xf>
    <xf numFmtId="0" fontId="5" fillId="3" borderId="0" xfId="0" applyFont="1" applyFill="1"/>
    <xf numFmtId="0" fontId="4" fillId="3" borderId="0" xfId="0" applyFont="1" applyFill="1" applyAlignment="1">
      <alignment horizontal="center"/>
    </xf>
    <xf numFmtId="0" fontId="5" fillId="3" borderId="4" xfId="0" applyFont="1" applyFill="1" applyBorder="1" applyProtection="1"/>
    <xf numFmtId="0" fontId="5" fillId="3" borderId="5" xfId="0" applyFont="1" applyFill="1" applyBorder="1" applyAlignment="1" applyProtection="1">
      <alignment vertical="top"/>
    </xf>
    <xf numFmtId="0" fontId="5" fillId="3" borderId="5" xfId="0" applyFont="1" applyFill="1" applyBorder="1" applyProtection="1"/>
    <xf numFmtId="0" fontId="5" fillId="3" borderId="5" xfId="0" applyFont="1" applyFill="1" applyBorder="1" applyAlignment="1" applyProtection="1">
      <alignment horizontal="center"/>
    </xf>
    <xf numFmtId="0" fontId="5" fillId="3" borderId="8" xfId="0" applyFont="1" applyFill="1" applyBorder="1" applyAlignment="1" applyProtection="1">
      <alignment horizontal="center"/>
    </xf>
    <xf numFmtId="0" fontId="5" fillId="3" borderId="9" xfId="0" applyFont="1" applyFill="1" applyBorder="1" applyAlignment="1" applyProtection="1">
      <alignment horizontal="center" vertical="top"/>
    </xf>
    <xf numFmtId="0" fontId="5" fillId="3" borderId="9" xfId="0" applyFont="1" applyFill="1" applyBorder="1" applyAlignment="1" applyProtection="1">
      <alignment horizontal="center"/>
    </xf>
    <xf numFmtId="0" fontId="5" fillId="3" borderId="10" xfId="0" applyFont="1" applyFill="1" applyBorder="1" applyAlignment="1" applyProtection="1">
      <alignment horizontal="center"/>
    </xf>
    <xf numFmtId="0" fontId="6" fillId="3" borderId="1" xfId="0" applyFont="1" applyFill="1" applyBorder="1" applyAlignment="1" applyProtection="1">
      <alignment vertical="top" wrapText="1"/>
      <protection locked="0"/>
    </xf>
    <xf numFmtId="0" fontId="4" fillId="3" borderId="1" xfId="0" applyFont="1" applyFill="1" applyBorder="1" applyAlignment="1" applyProtection="1">
      <alignment horizontal="center"/>
    </xf>
    <xf numFmtId="0" fontId="4" fillId="3" borderId="27" xfId="0" applyFont="1" applyFill="1" applyBorder="1" applyAlignment="1" applyProtection="1">
      <alignment horizontal="center"/>
      <protection locked="0"/>
    </xf>
    <xf numFmtId="0" fontId="4" fillId="2" borderId="1" xfId="0" applyFont="1" applyFill="1" applyBorder="1" applyAlignment="1" applyProtection="1">
      <alignment horizontal="center"/>
    </xf>
    <xf numFmtId="0" fontId="4" fillId="3" borderId="0" xfId="0" applyFont="1" applyFill="1" applyBorder="1" applyAlignment="1" applyProtection="1">
      <alignment vertical="top" wrapText="1"/>
      <protection locked="0"/>
    </xf>
    <xf numFmtId="0" fontId="4" fillId="3" borderId="0" xfId="0" applyFont="1" applyFill="1" applyBorder="1" applyAlignment="1" applyProtection="1">
      <alignment horizontal="center"/>
      <protection locked="0"/>
    </xf>
    <xf numFmtId="0" fontId="4" fillId="2" borderId="1" xfId="0" applyFont="1" applyFill="1" applyBorder="1" applyAlignment="1" applyProtection="1">
      <alignment horizontal="center" vertical="top"/>
    </xf>
    <xf numFmtId="0" fontId="4" fillId="3" borderId="27" xfId="0" applyFont="1" applyFill="1" applyBorder="1" applyAlignment="1" applyProtection="1">
      <alignment horizontal="center" vertical="top"/>
      <protection locked="0"/>
    </xf>
    <xf numFmtId="4" fontId="2" fillId="3" borderId="28" xfId="0" applyNumberFormat="1" applyFont="1" applyFill="1" applyBorder="1" applyAlignment="1" applyProtection="1">
      <alignment vertical="top"/>
      <protection locked="0"/>
    </xf>
    <xf numFmtId="4" fontId="4" fillId="3" borderId="1" xfId="0" applyNumberFormat="1" applyFont="1" applyFill="1" applyBorder="1" applyAlignment="1" applyProtection="1">
      <alignment vertical="top"/>
      <protection locked="0"/>
    </xf>
    <xf numFmtId="4" fontId="4" fillId="3" borderId="2" xfId="0" applyNumberFormat="1" applyFont="1" applyFill="1" applyBorder="1" applyAlignment="1" applyProtection="1">
      <alignment vertical="top"/>
      <protection locked="0"/>
    </xf>
    <xf numFmtId="0" fontId="2" fillId="3" borderId="0" xfId="0" applyFont="1" applyFill="1" applyAlignment="1" applyProtection="1">
      <alignment vertical="top"/>
      <protection locked="0"/>
    </xf>
    <xf numFmtId="0" fontId="4" fillId="3" borderId="0" xfId="0" applyFont="1" applyFill="1" applyBorder="1" applyAlignment="1" applyProtection="1">
      <alignment horizontal="center" vertical="top"/>
      <protection locked="0"/>
    </xf>
    <xf numFmtId="4" fontId="4" fillId="3" borderId="3" xfId="0" applyNumberFormat="1" applyFont="1" applyFill="1" applyBorder="1" applyAlignment="1" applyProtection="1">
      <alignment vertical="top"/>
      <protection locked="0"/>
    </xf>
    <xf numFmtId="0" fontId="4" fillId="3" borderId="0" xfId="0" applyFont="1" applyFill="1" applyAlignment="1" applyProtection="1">
      <alignment vertical="top"/>
      <protection locked="0"/>
    </xf>
    <xf numFmtId="0" fontId="2" fillId="3" borderId="28" xfId="0" applyFont="1" applyFill="1" applyBorder="1" applyAlignment="1" applyProtection="1">
      <alignment horizontal="center" vertical="top"/>
      <protection locked="0"/>
    </xf>
    <xf numFmtId="0" fontId="4" fillId="3" borderId="3" xfId="0" applyFont="1" applyFill="1" applyBorder="1" applyAlignment="1" applyProtection="1">
      <alignment horizontal="center" vertical="top"/>
      <protection locked="0"/>
    </xf>
    <xf numFmtId="0" fontId="5" fillId="2" borderId="3" xfId="0" applyFont="1" applyFill="1" applyBorder="1" applyAlignment="1" applyProtection="1">
      <alignment horizontal="center" vertical="top"/>
    </xf>
    <xf numFmtId="0" fontId="4" fillId="3" borderId="30" xfId="0" applyFont="1" applyFill="1" applyBorder="1" applyAlignment="1" applyProtection="1">
      <alignment horizontal="center" vertical="top"/>
      <protection locked="0"/>
    </xf>
    <xf numFmtId="0" fontId="2" fillId="3" borderId="30" xfId="0" applyFont="1" applyFill="1" applyBorder="1" applyAlignment="1" applyProtection="1">
      <alignment vertical="top" wrapText="1"/>
      <protection locked="0"/>
    </xf>
    <xf numFmtId="0" fontId="5" fillId="2" borderId="31" xfId="0" applyFont="1" applyFill="1" applyBorder="1" applyAlignment="1" applyProtection="1">
      <alignment horizontal="left"/>
      <protection locked="0"/>
    </xf>
    <xf numFmtId="0" fontId="4" fillId="2" borderId="31" xfId="0" applyFont="1" applyFill="1" applyBorder="1" applyAlignment="1">
      <alignment vertical="top"/>
    </xf>
    <xf numFmtId="0" fontId="5" fillId="2" borderId="31" xfId="0" applyFont="1" applyFill="1" applyBorder="1" applyAlignment="1">
      <alignment horizontal="center"/>
    </xf>
    <xf numFmtId="0" fontId="4" fillId="2" borderId="31" xfId="0" applyFont="1" applyFill="1" applyBorder="1" applyAlignment="1">
      <alignment horizontal="center"/>
    </xf>
    <xf numFmtId="0" fontId="4" fillId="2" borderId="31" xfId="0" applyFont="1" applyFill="1" applyBorder="1"/>
    <xf numFmtId="0" fontId="5" fillId="2" borderId="31" xfId="0" applyFont="1" applyFill="1" applyBorder="1"/>
    <xf numFmtId="0" fontId="4" fillId="3" borderId="0" xfId="0" applyFont="1" applyFill="1" applyBorder="1"/>
    <xf numFmtId="0" fontId="4" fillId="3" borderId="0" xfId="0" applyFont="1" applyFill="1" applyBorder="1" applyAlignment="1">
      <alignment vertical="top"/>
    </xf>
    <xf numFmtId="0" fontId="4" fillId="3" borderId="0" xfId="0" applyFont="1" applyFill="1" applyBorder="1" applyAlignment="1" applyProtection="1">
      <alignment horizontal="left"/>
      <protection locked="0"/>
    </xf>
    <xf numFmtId="0" fontId="3" fillId="0" borderId="0" xfId="0" applyFont="1"/>
    <xf numFmtId="0" fontId="3" fillId="0" borderId="0" xfId="0" applyFont="1" applyAlignment="1" applyProtection="1">
      <alignment horizontal="left"/>
      <protection locked="0"/>
    </xf>
    <xf numFmtId="0" fontId="4" fillId="0" borderId="1" xfId="0" applyFont="1" applyFill="1" applyBorder="1" applyAlignment="1" applyProtection="1">
      <alignment horizontal="center" vertical="top"/>
      <protection locked="0"/>
    </xf>
    <xf numFmtId="49" fontId="4" fillId="0" borderId="1" xfId="0" applyNumberFormat="1" applyFont="1" applyFill="1" applyBorder="1" applyAlignment="1" applyProtection="1">
      <alignment horizontal="center" vertical="top"/>
      <protection locked="0"/>
    </xf>
    <xf numFmtId="0" fontId="4" fillId="3" borderId="27" xfId="0" applyFont="1" applyFill="1" applyBorder="1" applyAlignment="1" applyProtection="1">
      <alignment vertical="top" wrapText="1"/>
      <protection locked="0"/>
    </xf>
    <xf numFmtId="0" fontId="4" fillId="0" borderId="27" xfId="0" applyFont="1" applyBorder="1" applyAlignment="1" applyProtection="1">
      <alignment vertical="top" wrapText="1"/>
      <protection locked="0"/>
    </xf>
    <xf numFmtId="0" fontId="6" fillId="3" borderId="27" xfId="0" applyFont="1" applyFill="1" applyBorder="1" applyAlignment="1" applyProtection="1">
      <alignment vertical="top" wrapText="1"/>
      <protection locked="0"/>
    </xf>
    <xf numFmtId="0" fontId="2" fillId="0" borderId="30" xfId="0" applyFont="1" applyBorder="1" applyAlignment="1" applyProtection="1">
      <alignment vertical="top" wrapText="1"/>
      <protection locked="0"/>
    </xf>
    <xf numFmtId="2" fontId="4" fillId="0" borderId="3" xfId="0" applyNumberFormat="1" applyFont="1" applyFill="1" applyBorder="1" applyAlignment="1" applyProtection="1">
      <alignment horizontal="left" vertical="top"/>
      <protection locked="0"/>
    </xf>
    <xf numFmtId="0" fontId="2" fillId="0" borderId="30" xfId="0" applyFont="1" applyBorder="1" applyAlignment="1">
      <alignment vertical="top" wrapText="1"/>
    </xf>
    <xf numFmtId="0" fontId="2" fillId="0" borderId="1" xfId="0" applyFont="1" applyBorder="1" applyAlignment="1">
      <alignment vertical="top" wrapText="1"/>
    </xf>
    <xf numFmtId="0" fontId="4" fillId="2" borderId="12" xfId="0" applyFont="1" applyFill="1" applyBorder="1" applyAlignment="1" applyProtection="1">
      <alignment horizontal="center"/>
      <protection locked="0"/>
    </xf>
    <xf numFmtId="0" fontId="5" fillId="2" borderId="32" xfId="0" applyFont="1" applyFill="1" applyBorder="1" applyAlignment="1" applyProtection="1">
      <alignment vertical="top" wrapText="1"/>
      <protection locked="0"/>
    </xf>
    <xf numFmtId="1" fontId="4" fillId="0" borderId="1" xfId="0" applyNumberFormat="1" applyFont="1" applyFill="1" applyBorder="1" applyAlignment="1" applyProtection="1">
      <alignment horizontal="center"/>
      <protection locked="0"/>
    </xf>
    <xf numFmtId="1" fontId="4" fillId="0" borderId="1" xfId="0" quotePrefix="1" applyNumberFormat="1" applyFont="1" applyFill="1" applyBorder="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Alignment="1">
      <alignment horizontal="center"/>
    </xf>
    <xf numFmtId="0" fontId="2" fillId="0" borderId="0" xfId="0" applyFont="1" applyFill="1"/>
    <xf numFmtId="0" fontId="2" fillId="0" borderId="0" xfId="0" applyNumberFormat="1" applyFont="1" applyFill="1" applyAlignment="1">
      <alignment horizontal="center"/>
    </xf>
    <xf numFmtId="0" fontId="3" fillId="0" borderId="0" xfId="0" applyFont="1" applyFill="1"/>
    <xf numFmtId="0" fontId="2" fillId="0" borderId="0" xfId="0" applyFont="1" applyFill="1" applyAlignment="1">
      <alignment vertical="top"/>
    </xf>
    <xf numFmtId="0" fontId="3" fillId="0" borderId="0" xfId="0" applyFont="1" applyFill="1" applyAlignment="1" applyProtection="1">
      <alignment horizontal="left"/>
      <protection locked="0"/>
    </xf>
    <xf numFmtId="0" fontId="2" fillId="0" borderId="0" xfId="0" applyFont="1" applyFill="1" applyAlignment="1">
      <alignment horizontal="center"/>
    </xf>
    <xf numFmtId="49" fontId="2" fillId="0" borderId="0" xfId="0" applyNumberFormat="1" applyFont="1" applyFill="1" applyAlignment="1" applyProtection="1">
      <alignment horizontal="center"/>
      <protection locked="0"/>
    </xf>
    <xf numFmtId="0" fontId="2" fillId="0" borderId="0" xfId="0" applyFont="1" applyFill="1" applyAlignment="1" applyProtection="1">
      <alignment horizontal="left"/>
      <protection locked="0"/>
    </xf>
    <xf numFmtId="49" fontId="2" fillId="0" borderId="0" xfId="0" applyNumberFormat="1" applyFont="1" applyFill="1" applyAlignment="1">
      <alignment horizontal="center"/>
    </xf>
    <xf numFmtId="0" fontId="3" fillId="0" borderId="0" xfId="0" applyFont="1" applyFill="1" applyAlignment="1">
      <alignment horizontal="center"/>
    </xf>
    <xf numFmtId="2" fontId="4" fillId="0" borderId="3" xfId="0" applyNumberFormat="1" applyFont="1" applyBorder="1" applyAlignment="1" applyProtection="1">
      <alignment horizontal="left" vertical="top"/>
      <protection locked="0"/>
    </xf>
    <xf numFmtId="0" fontId="3" fillId="2" borderId="0" xfId="0" applyFont="1" applyFill="1"/>
    <xf numFmtId="0" fontId="3" fillId="2" borderId="0" xfId="0" applyFont="1" applyFill="1" applyAlignment="1" applyProtection="1">
      <alignment horizontal="left"/>
      <protection locked="0"/>
    </xf>
    <xf numFmtId="0" fontId="2" fillId="3" borderId="0" xfId="0" applyFont="1" applyFill="1" applyBorder="1" applyAlignment="1" applyProtection="1">
      <alignment horizontal="center"/>
      <protection locked="0"/>
    </xf>
    <xf numFmtId="0" fontId="2" fillId="3" borderId="33" xfId="0" applyFont="1" applyFill="1" applyBorder="1" applyAlignment="1" applyProtection="1">
      <alignment horizontal="center" vertical="top"/>
      <protection locked="0"/>
    </xf>
    <xf numFmtId="0" fontId="6" fillId="2" borderId="27" xfId="0" applyFont="1" applyFill="1" applyBorder="1" applyAlignment="1" applyProtection="1">
      <alignment vertical="top" wrapText="1"/>
      <protection locked="0"/>
    </xf>
    <xf numFmtId="0" fontId="2" fillId="3" borderId="27" xfId="0" applyFont="1" applyFill="1" applyBorder="1" applyAlignment="1" applyProtection="1">
      <alignment horizontal="center" vertical="top"/>
      <protection locked="0"/>
    </xf>
    <xf numFmtId="0" fontId="4" fillId="3" borderId="1" xfId="0" applyFont="1" applyFill="1" applyBorder="1" applyAlignment="1" applyProtection="1">
      <alignment horizontal="center" vertical="top"/>
      <protection locked="0"/>
    </xf>
    <xf numFmtId="0" fontId="2" fillId="0" borderId="1" xfId="0" applyFont="1" applyBorder="1" applyAlignment="1" applyProtection="1">
      <alignment vertical="top"/>
      <protection locked="0"/>
    </xf>
    <xf numFmtId="0" fontId="2" fillId="0" borderId="1" xfId="0" applyFont="1" applyBorder="1" applyAlignment="1" applyProtection="1">
      <alignment horizontal="center" vertical="top"/>
      <protection locked="0"/>
    </xf>
    <xf numFmtId="0" fontId="2" fillId="2" borderId="0" xfId="0" applyFont="1" applyFill="1"/>
    <xf numFmtId="0" fontId="4" fillId="0" borderId="1" xfId="0" applyFont="1" applyFill="1" applyBorder="1" applyAlignment="1" applyProtection="1">
      <alignment horizontal="center" vertical="top"/>
    </xf>
    <xf numFmtId="49" fontId="4" fillId="0" borderId="1" xfId="0" applyNumberFormat="1" applyFont="1" applyFill="1" applyBorder="1" applyAlignment="1" applyProtection="1">
      <alignment horizontal="center"/>
    </xf>
    <xf numFmtId="0" fontId="4" fillId="0" borderId="3" xfId="0" applyFont="1" applyFill="1" applyBorder="1" applyAlignment="1" applyProtection="1">
      <alignment horizontal="left" vertical="top"/>
    </xf>
    <xf numFmtId="49" fontId="4" fillId="0" borderId="1" xfId="0" applyNumberFormat="1" applyFont="1" applyFill="1" applyBorder="1" applyAlignment="1" applyProtection="1">
      <alignment horizontal="center" vertical="top"/>
    </xf>
    <xf numFmtId="0" fontId="1" fillId="3" borderId="28" xfId="0" applyFont="1" applyFill="1" applyBorder="1" applyAlignment="1" applyProtection="1">
      <alignment horizontal="center" vertical="top"/>
      <protection locked="0"/>
    </xf>
    <xf numFmtId="0" fontId="1" fillId="3" borderId="0" xfId="0" applyFont="1" applyFill="1" applyProtection="1">
      <protection locked="0"/>
    </xf>
    <xf numFmtId="0" fontId="1" fillId="0" borderId="33" xfId="0" applyFont="1" applyBorder="1" applyAlignment="1">
      <alignment horizontal="center" vertical="top" wrapText="1"/>
    </xf>
    <xf numFmtId="0" fontId="1" fillId="2" borderId="3" xfId="0" applyFont="1" applyFill="1" applyBorder="1" applyAlignment="1">
      <alignment horizontal="center" vertical="top" wrapText="1"/>
    </xf>
    <xf numFmtId="2" fontId="1" fillId="3" borderId="28" xfId="0" applyNumberFormat="1" applyFont="1" applyFill="1" applyBorder="1" applyAlignment="1" applyProtection="1">
      <alignment horizontal="center" vertical="top"/>
      <protection locked="0"/>
    </xf>
    <xf numFmtId="0" fontId="1" fillId="2" borderId="33" xfId="0" applyFont="1" applyFill="1" applyBorder="1" applyAlignment="1">
      <alignment horizontal="center" vertical="top" wrapText="1"/>
    </xf>
    <xf numFmtId="0" fontId="1" fillId="0" borderId="3" xfId="0" applyFont="1" applyBorder="1" applyAlignment="1">
      <alignment horizontal="center" vertical="top" wrapText="1"/>
    </xf>
    <xf numFmtId="4" fontId="5" fillId="2" borderId="3" xfId="0" applyNumberFormat="1" applyFont="1" applyFill="1" applyBorder="1" applyAlignment="1" applyProtection="1">
      <alignment horizontal="center"/>
    </xf>
    <xf numFmtId="4" fontId="5" fillId="2" borderId="1" xfId="0" applyNumberFormat="1" applyFont="1" applyFill="1" applyBorder="1" applyAlignment="1" applyProtection="1">
      <alignment horizontal="center"/>
    </xf>
    <xf numFmtId="4" fontId="5" fillId="2" borderId="2" xfId="0" applyNumberFormat="1" applyFont="1" applyFill="1" applyBorder="1" applyAlignment="1" applyProtection="1">
      <alignment horizontal="center"/>
    </xf>
    <xf numFmtId="4" fontId="4" fillId="2" borderId="2" xfId="0" applyNumberFormat="1" applyFont="1" applyFill="1" applyBorder="1"/>
    <xf numFmtId="4" fontId="4" fillId="2" borderId="1" xfId="0" applyNumberFormat="1" applyFont="1" applyFill="1" applyBorder="1"/>
    <xf numFmtId="4" fontId="4" fillId="2" borderId="3" xfId="0" applyNumberFormat="1" applyFont="1" applyFill="1" applyBorder="1" applyProtection="1">
      <protection locked="0"/>
    </xf>
    <xf numFmtId="4" fontId="4" fillId="2" borderId="13" xfId="0" applyNumberFormat="1" applyFont="1" applyFill="1" applyBorder="1" applyProtection="1">
      <protection locked="0"/>
    </xf>
    <xf numFmtId="4" fontId="4" fillId="2" borderId="12" xfId="0" applyNumberFormat="1" applyFont="1" applyFill="1" applyBorder="1"/>
    <xf numFmtId="2" fontId="1" fillId="0" borderId="33" xfId="0" applyNumberFormat="1" applyFont="1" applyBorder="1" applyAlignment="1">
      <alignment horizontal="center" vertical="top" wrapText="1"/>
    </xf>
    <xf numFmtId="4" fontId="4" fillId="3" borderId="3" xfId="0" applyNumberFormat="1" applyFont="1" applyFill="1" applyBorder="1" applyAlignment="1" applyProtection="1">
      <protection locked="0"/>
    </xf>
    <xf numFmtId="4" fontId="4" fillId="3" borderId="2" xfId="0" applyNumberFormat="1" applyFont="1" applyFill="1" applyBorder="1" applyAlignment="1" applyProtection="1">
      <protection locked="0"/>
    </xf>
    <xf numFmtId="4" fontId="0" fillId="2" borderId="2" xfId="0" applyNumberFormat="1" applyFill="1" applyBorder="1"/>
    <xf numFmtId="4" fontId="0" fillId="2" borderId="17" xfId="0" applyNumberFormat="1" applyFill="1" applyBorder="1"/>
    <xf numFmtId="0" fontId="4" fillId="2" borderId="0" xfId="0" applyFont="1" applyFill="1" applyAlignment="1" applyProtection="1">
      <alignment horizontal="center"/>
      <protection locked="0"/>
    </xf>
    <xf numFmtId="4" fontId="4" fillId="2" borderId="25" xfId="0" applyNumberFormat="1" applyFont="1" applyFill="1" applyBorder="1"/>
    <xf numFmtId="4" fontId="4" fillId="2" borderId="26" xfId="0" applyNumberFormat="1" applyFont="1" applyFill="1" applyBorder="1"/>
    <xf numFmtId="4" fontId="4" fillId="2" borderId="24" xfId="0" applyNumberFormat="1" applyFont="1" applyFill="1" applyBorder="1"/>
    <xf numFmtId="4" fontId="0" fillId="2" borderId="18" xfId="0" applyNumberFormat="1" applyFill="1" applyBorder="1"/>
    <xf numFmtId="4" fontId="0" fillId="2" borderId="19" xfId="0" applyNumberFormat="1" applyFill="1" applyBorder="1"/>
    <xf numFmtId="4" fontId="0" fillId="2" borderId="20" xfId="0" applyNumberFormat="1" applyFill="1" applyBorder="1"/>
    <xf numFmtId="4" fontId="0" fillId="2" borderId="21" xfId="0" applyNumberFormat="1" applyFill="1" applyBorder="1"/>
    <xf numFmtId="4" fontId="0" fillId="2" borderId="22" xfId="0" applyNumberFormat="1" applyFill="1" applyBorder="1"/>
    <xf numFmtId="4" fontId="0" fillId="2" borderId="0" xfId="0" applyNumberFormat="1" applyFill="1" applyBorder="1"/>
    <xf numFmtId="4" fontId="0" fillId="2" borderId="7" xfId="0" applyNumberFormat="1" applyFill="1" applyBorder="1"/>
    <xf numFmtId="4" fontId="0" fillId="2" borderId="16" xfId="0" applyNumberFormat="1" applyFill="1" applyBorder="1"/>
    <xf numFmtId="0" fontId="1" fillId="0" borderId="1" xfId="0" applyFont="1" applyBorder="1" applyAlignment="1" applyProtection="1">
      <alignment vertical="top" wrapText="1"/>
      <protection locked="0"/>
    </xf>
    <xf numFmtId="0" fontId="3" fillId="0" borderId="3" xfId="0" applyFont="1" applyBorder="1" applyAlignment="1" applyProtection="1">
      <alignment horizontal="center"/>
    </xf>
    <xf numFmtId="0" fontId="3" fillId="0" borderId="1" xfId="0" applyFont="1" applyBorder="1" applyAlignment="1" applyProtection="1">
      <alignment horizontal="center"/>
    </xf>
    <xf numFmtId="4" fontId="3" fillId="0" borderId="3" xfId="0" applyNumberFormat="1" applyFont="1" applyBorder="1" applyAlignment="1" applyProtection="1">
      <alignment horizontal="center"/>
    </xf>
    <xf numFmtId="4" fontId="3" fillId="0" borderId="1" xfId="0" applyNumberFormat="1" applyFont="1" applyBorder="1" applyAlignment="1" applyProtection="1">
      <alignment horizontal="center"/>
    </xf>
    <xf numFmtId="4" fontId="3" fillId="0" borderId="2" xfId="0" applyNumberFormat="1" applyFont="1" applyBorder="1" applyAlignment="1" applyProtection="1">
      <alignment horizontal="center"/>
    </xf>
    <xf numFmtId="4" fontId="1" fillId="0" borderId="3" xfId="0" applyNumberFormat="1" applyFont="1" applyBorder="1" applyAlignment="1" applyProtection="1">
      <alignment horizontal="right" vertical="top"/>
      <protection locked="0"/>
    </xf>
    <xf numFmtId="4" fontId="2" fillId="0" borderId="1" xfId="0" applyNumberFormat="1" applyFont="1" applyBorder="1" applyAlignment="1">
      <alignment horizontal="right" vertical="top"/>
    </xf>
    <xf numFmtId="4" fontId="2" fillId="0" borderId="2" xfId="0" applyNumberFormat="1" applyFont="1" applyBorder="1" applyAlignment="1">
      <alignment horizontal="right" vertical="top"/>
    </xf>
    <xf numFmtId="4" fontId="4" fillId="0" borderId="13" xfId="0" applyNumberFormat="1" applyFont="1" applyBorder="1" applyProtection="1">
      <protection locked="0"/>
    </xf>
    <xf numFmtId="4" fontId="4" fillId="0" borderId="11" xfId="0" applyNumberFormat="1" applyFont="1" applyBorder="1"/>
    <xf numFmtId="4" fontId="4" fillId="0" borderId="12" xfId="0" applyNumberFormat="1" applyFont="1" applyBorder="1"/>
    <xf numFmtId="4" fontId="1" fillId="0" borderId="11" xfId="0" applyNumberFormat="1" applyFont="1" applyBorder="1"/>
    <xf numFmtId="4" fontId="1" fillId="0" borderId="12" xfId="0" applyNumberFormat="1" applyFont="1" applyBorder="1"/>
    <xf numFmtId="0" fontId="1" fillId="0" borderId="1" xfId="0" applyFont="1" applyBorder="1" applyAlignment="1">
      <alignment vertical="top" wrapText="1"/>
    </xf>
    <xf numFmtId="4" fontId="5" fillId="0" borderId="3" xfId="0" applyNumberFormat="1" applyFont="1" applyBorder="1" applyAlignment="1" applyProtection="1">
      <alignment horizontal="center"/>
    </xf>
    <xf numFmtId="4" fontId="5" fillId="0" borderId="1" xfId="0" applyNumberFormat="1" applyFont="1" applyBorder="1" applyAlignment="1" applyProtection="1">
      <alignment horizontal="center"/>
    </xf>
    <xf numFmtId="4" fontId="5" fillId="0" borderId="2" xfId="0" applyNumberFormat="1" applyFont="1" applyBorder="1" applyAlignment="1" applyProtection="1">
      <alignment horizontal="center"/>
    </xf>
    <xf numFmtId="4" fontId="5" fillId="0" borderId="3" xfId="0" applyNumberFormat="1" applyFont="1" applyFill="1" applyBorder="1" applyAlignment="1" applyProtection="1">
      <alignment horizontal="center"/>
    </xf>
    <xf numFmtId="4" fontId="5" fillId="0" borderId="1" xfId="0" applyNumberFormat="1" applyFont="1" applyFill="1" applyBorder="1" applyAlignment="1" applyProtection="1">
      <alignment horizontal="center"/>
    </xf>
    <xf numFmtId="4" fontId="5" fillId="0" borderId="2" xfId="0" applyNumberFormat="1" applyFont="1" applyFill="1" applyBorder="1" applyAlignment="1" applyProtection="1">
      <alignment horizontal="center"/>
    </xf>
    <xf numFmtId="4" fontId="4" fillId="0" borderId="2" xfId="0" applyNumberFormat="1" applyFont="1" applyBorder="1"/>
    <xf numFmtId="4" fontId="4" fillId="0" borderId="3" xfId="0" applyNumberFormat="1" applyFont="1" applyFill="1" applyBorder="1" applyAlignment="1" applyProtection="1">
      <alignment horizontal="center"/>
    </xf>
    <xf numFmtId="4" fontId="4" fillId="0" borderId="1" xfId="0" applyNumberFormat="1" applyFont="1" applyBorder="1"/>
    <xf numFmtId="4" fontId="4" fillId="0" borderId="3" xfId="0" applyNumberFormat="1" applyFont="1" applyBorder="1" applyProtection="1">
      <protection locked="0"/>
    </xf>
    <xf numFmtId="4" fontId="4" fillId="0" borderId="3" xfId="0" applyNumberFormat="1" applyFont="1" applyBorder="1" applyAlignment="1" applyProtection="1">
      <alignment vertical="top"/>
      <protection locked="0"/>
    </xf>
    <xf numFmtId="4" fontId="4" fillId="0" borderId="1" xfId="0" applyNumberFormat="1" applyFont="1" applyBorder="1" applyAlignment="1">
      <alignment vertical="top"/>
    </xf>
    <xf numFmtId="4" fontId="4" fillId="0" borderId="3" xfId="0" applyNumberFormat="1" applyFont="1" applyFill="1" applyBorder="1" applyAlignment="1" applyProtection="1">
      <alignment horizontal="center" vertical="top"/>
    </xf>
    <xf numFmtId="4" fontId="4" fillId="0" borderId="2" xfId="0" applyNumberFormat="1" applyFont="1" applyBorder="1" applyAlignment="1">
      <alignment vertical="top"/>
    </xf>
    <xf numFmtId="4" fontId="4" fillId="0" borderId="3" xfId="0" applyNumberFormat="1" applyFont="1" applyFill="1" applyBorder="1" applyProtection="1">
      <protection locked="0"/>
    </xf>
    <xf numFmtId="4" fontId="4" fillId="0" borderId="1" xfId="0" applyNumberFormat="1" applyFont="1" applyFill="1" applyBorder="1"/>
    <xf numFmtId="4" fontId="4" fillId="0" borderId="2" xfId="0" applyNumberFormat="1" applyFont="1" applyFill="1" applyBorder="1"/>
    <xf numFmtId="4" fontId="1" fillId="0" borderId="3" xfId="0" applyNumberFormat="1" applyFont="1" applyBorder="1" applyAlignment="1" applyProtection="1">
      <alignment vertical="top"/>
      <protection locked="0"/>
    </xf>
    <xf numFmtId="4" fontId="4" fillId="0" borderId="3" xfId="0" applyNumberFormat="1" applyFont="1" applyFill="1" applyBorder="1" applyAlignment="1" applyProtection="1">
      <protection locked="0"/>
    </xf>
    <xf numFmtId="4" fontId="1" fillId="0" borderId="3" xfId="0" applyNumberFormat="1" applyFont="1" applyBorder="1" applyAlignment="1" applyProtection="1">
      <alignment horizontal="right"/>
      <protection locked="0"/>
    </xf>
    <xf numFmtId="4" fontId="2" fillId="0" borderId="2" xfId="0" applyNumberFormat="1" applyFont="1" applyBorder="1" applyAlignment="1">
      <alignment vertical="top"/>
    </xf>
    <xf numFmtId="4" fontId="2" fillId="0" borderId="1" xfId="0" applyNumberFormat="1" applyFont="1" applyBorder="1" applyAlignment="1">
      <alignment vertical="top"/>
    </xf>
    <xf numFmtId="4" fontId="4" fillId="0" borderId="14" xfId="0" applyNumberFormat="1" applyFont="1" applyFill="1" applyBorder="1" applyProtection="1">
      <protection locked="0"/>
    </xf>
    <xf numFmtId="4" fontId="4" fillId="0" borderId="12" xfId="0" applyNumberFormat="1" applyFont="1" applyFill="1" applyBorder="1"/>
    <xf numFmtId="4" fontId="4" fillId="0" borderId="13" xfId="0" applyNumberFormat="1" applyFont="1" applyFill="1" applyBorder="1" applyProtection="1">
      <protection locked="0"/>
    </xf>
    <xf numFmtId="4" fontId="4" fillId="0" borderId="11" xfId="0" applyNumberFormat="1" applyFont="1" applyFill="1" applyBorder="1"/>
    <xf numFmtId="4" fontId="4" fillId="0" borderId="1" xfId="0" applyNumberFormat="1" applyFont="1" applyFill="1" applyBorder="1" applyAlignment="1">
      <alignment vertical="top"/>
    </xf>
    <xf numFmtId="4" fontId="4" fillId="0" borderId="2" xfId="0" applyNumberFormat="1" applyFont="1" applyFill="1" applyBorder="1" applyAlignment="1">
      <alignment vertical="top"/>
    </xf>
    <xf numFmtId="4" fontId="4" fillId="0" borderId="3" xfId="0" applyNumberFormat="1" applyFont="1" applyFill="1" applyBorder="1" applyAlignment="1" applyProtection="1">
      <alignment horizontal="center" vertical="top"/>
      <protection locked="0"/>
    </xf>
    <xf numFmtId="4" fontId="4" fillId="0" borderId="1" xfId="0" applyNumberFormat="1" applyFont="1" applyFill="1" applyBorder="1" applyAlignment="1">
      <alignment horizontal="center" vertical="top"/>
    </xf>
    <xf numFmtId="4" fontId="4" fillId="0" borderId="2" xfId="0" applyNumberFormat="1" applyFont="1" applyFill="1" applyBorder="1" applyAlignment="1">
      <alignment horizontal="center" vertical="top"/>
    </xf>
    <xf numFmtId="4" fontId="4" fillId="2" borderId="14" xfId="0" applyNumberFormat="1" applyFont="1" applyFill="1" applyBorder="1" applyProtection="1">
      <protection locked="0"/>
    </xf>
    <xf numFmtId="0" fontId="1" fillId="2" borderId="1" xfId="0" applyFont="1" applyFill="1" applyBorder="1"/>
    <xf numFmtId="0" fontId="1" fillId="0" borderId="1" xfId="0" applyFont="1" applyBorder="1" applyAlignment="1" applyProtection="1">
      <alignment wrapText="1"/>
      <protection locked="0"/>
    </xf>
    <xf numFmtId="0" fontId="1" fillId="0" borderId="0" xfId="0" applyFont="1" applyAlignment="1">
      <alignment vertical="top"/>
    </xf>
    <xf numFmtId="0" fontId="1" fillId="0" borderId="0" xfId="0" applyFont="1" applyAlignment="1" applyProtection="1">
      <alignment horizontal="center" vertical="top"/>
      <protection locked="0"/>
    </xf>
    <xf numFmtId="0" fontId="1" fillId="0" borderId="0" xfId="0" applyFont="1" applyAlignment="1" applyProtection="1">
      <alignment horizontal="left" vertical="top"/>
      <protection locked="0"/>
    </xf>
    <xf numFmtId="0" fontId="1" fillId="0" borderId="0" xfId="0" applyFont="1" applyAlignment="1">
      <alignment horizontal="center" vertical="top"/>
    </xf>
    <xf numFmtId="0" fontId="3" fillId="0" borderId="0" xfId="0" applyFont="1" applyAlignment="1">
      <alignment vertical="top"/>
    </xf>
    <xf numFmtId="0" fontId="3" fillId="0" borderId="0" xfId="0" applyFont="1" applyAlignment="1" applyProtection="1">
      <alignment horizontal="left" vertical="top"/>
      <protection locked="0"/>
    </xf>
    <xf numFmtId="0" fontId="3" fillId="0" borderId="4" xfId="0" applyFont="1" applyBorder="1" applyAlignment="1" applyProtection="1">
      <alignment vertical="top"/>
    </xf>
    <xf numFmtId="0" fontId="3" fillId="0" borderId="5" xfId="0" applyFont="1" applyBorder="1" applyAlignment="1" applyProtection="1">
      <alignment vertical="top"/>
    </xf>
    <xf numFmtId="0" fontId="3" fillId="0" borderId="5" xfId="0" applyFont="1" applyBorder="1" applyAlignment="1" applyProtection="1">
      <alignment horizontal="center" vertical="top"/>
    </xf>
    <xf numFmtId="0" fontId="3" fillId="0" borderId="8" xfId="0" applyFont="1" applyBorder="1" applyAlignment="1" applyProtection="1">
      <alignment horizontal="center" vertical="top"/>
    </xf>
    <xf numFmtId="0" fontId="3" fillId="0" borderId="9" xfId="0" applyFont="1" applyBorder="1" applyAlignment="1" applyProtection="1">
      <alignment horizontal="center" vertical="top"/>
    </xf>
    <xf numFmtId="0" fontId="3" fillId="0" borderId="10" xfId="0" applyFont="1" applyBorder="1" applyAlignment="1" applyProtection="1">
      <alignment horizontal="center" vertical="top"/>
    </xf>
    <xf numFmtId="0" fontId="3" fillId="0" borderId="3" xfId="0" applyFont="1" applyBorder="1" applyAlignment="1" applyProtection="1">
      <alignment horizontal="center" vertical="top"/>
    </xf>
    <xf numFmtId="0" fontId="3" fillId="0" borderId="1" xfId="0" applyFont="1" applyBorder="1" applyAlignment="1" applyProtection="1">
      <alignment horizontal="center" vertical="top"/>
    </xf>
    <xf numFmtId="4" fontId="3" fillId="0" borderId="3" xfId="0" applyNumberFormat="1" applyFont="1" applyBorder="1" applyAlignment="1" applyProtection="1">
      <alignment horizontal="center" vertical="top"/>
    </xf>
    <xf numFmtId="4" fontId="3" fillId="0" borderId="1" xfId="0" applyNumberFormat="1" applyFont="1" applyBorder="1" applyAlignment="1" applyProtection="1">
      <alignment horizontal="center" vertical="top"/>
    </xf>
    <xf numFmtId="4" fontId="3" fillId="0" borderId="2" xfId="0" applyNumberFormat="1" applyFont="1" applyBorder="1" applyAlignment="1" applyProtection="1">
      <alignment horizontal="center" vertical="top"/>
    </xf>
    <xf numFmtId="0" fontId="1" fillId="0" borderId="3" xfId="0" applyFont="1" applyBorder="1" applyAlignment="1" applyProtection="1">
      <alignment horizontal="left" vertical="top"/>
      <protection locked="0"/>
    </xf>
    <xf numFmtId="0" fontId="9" fillId="0" borderId="1" xfId="0" applyFont="1" applyBorder="1" applyAlignment="1" applyProtection="1">
      <alignment vertical="top" wrapText="1"/>
      <protection locked="0"/>
    </xf>
    <xf numFmtId="0" fontId="1" fillId="0" borderId="1" xfId="0" applyFont="1" applyBorder="1" applyAlignment="1" applyProtection="1">
      <alignment horizontal="center"/>
      <protection locked="0"/>
    </xf>
    <xf numFmtId="4" fontId="1" fillId="0" borderId="3" xfId="0" applyNumberFormat="1" applyFont="1" applyBorder="1" applyProtection="1">
      <protection locked="0"/>
    </xf>
    <xf numFmtId="4" fontId="1" fillId="0" borderId="1" xfId="0" applyNumberFormat="1" applyFont="1" applyBorder="1"/>
    <xf numFmtId="4" fontId="1" fillId="0" borderId="2" xfId="0" applyNumberFormat="1" applyFont="1" applyBorder="1"/>
    <xf numFmtId="0" fontId="1" fillId="0" borderId="0" xfId="0" applyFont="1"/>
    <xf numFmtId="4" fontId="1" fillId="0" borderId="3" xfId="0" applyNumberFormat="1" applyFont="1" applyBorder="1" applyAlignment="1" applyProtection="1">
      <alignment horizontal="center"/>
      <protection locked="0"/>
    </xf>
    <xf numFmtId="4" fontId="1" fillId="0" borderId="3" xfId="0" applyNumberFormat="1" applyFont="1" applyFill="1" applyBorder="1" applyAlignment="1" applyProtection="1">
      <alignment horizontal="center"/>
    </xf>
    <xf numFmtId="0" fontId="1" fillId="0" borderId="3" xfId="0" applyFont="1" applyFill="1" applyBorder="1" applyAlignment="1" applyProtection="1">
      <alignment horizontal="left"/>
    </xf>
    <xf numFmtId="0" fontId="1" fillId="0" borderId="0" xfId="0" applyFont="1" applyFill="1"/>
    <xf numFmtId="0" fontId="9" fillId="0" borderId="1" xfId="0" applyFont="1" applyFill="1" applyBorder="1" applyAlignment="1" applyProtection="1">
      <alignment horizontal="left" vertical="top"/>
    </xf>
    <xf numFmtId="0" fontId="1" fillId="0" borderId="3" xfId="0" applyFont="1" applyFill="1" applyBorder="1" applyAlignment="1" applyProtection="1">
      <alignment horizontal="left" vertical="top"/>
    </xf>
    <xf numFmtId="0" fontId="1" fillId="0" borderId="1" xfId="0" applyFont="1" applyFill="1" applyBorder="1" applyAlignment="1" applyProtection="1">
      <alignment horizontal="center" vertical="top"/>
    </xf>
    <xf numFmtId="0" fontId="1" fillId="0" borderId="1" xfId="0" applyNumberFormat="1" applyFont="1" applyFill="1" applyBorder="1" applyAlignment="1" applyProtection="1">
      <alignment horizontal="center" vertical="top"/>
    </xf>
    <xf numFmtId="4" fontId="1" fillId="0" borderId="3" xfId="0" applyNumberFormat="1" applyFont="1" applyFill="1" applyBorder="1" applyAlignment="1" applyProtection="1">
      <alignment horizontal="center" vertical="top"/>
    </xf>
    <xf numFmtId="4" fontId="1" fillId="0" borderId="1" xfId="0" applyNumberFormat="1" applyFont="1" applyBorder="1" applyAlignment="1">
      <alignment vertical="top"/>
    </xf>
    <xf numFmtId="4" fontId="1" fillId="0" borderId="2" xfId="0" applyNumberFormat="1" applyFont="1" applyBorder="1" applyAlignment="1">
      <alignment vertical="top"/>
    </xf>
    <xf numFmtId="0" fontId="1" fillId="0" borderId="0" xfId="0" applyFont="1" applyFill="1" applyAlignment="1">
      <alignment vertical="top"/>
    </xf>
    <xf numFmtId="2" fontId="1" fillId="0" borderId="3" xfId="0" applyNumberFormat="1" applyFont="1" applyFill="1" applyBorder="1" applyAlignment="1" applyProtection="1">
      <alignment horizontal="left" vertical="top"/>
    </xf>
    <xf numFmtId="0" fontId="1" fillId="0" borderId="34" xfId="0" applyFont="1" applyBorder="1" applyAlignment="1" applyProtection="1">
      <alignment vertical="top" wrapText="1"/>
      <protection locked="0"/>
    </xf>
    <xf numFmtId="0" fontId="1" fillId="0" borderId="13" xfId="0" applyFont="1" applyBorder="1" applyAlignment="1" applyProtection="1">
      <alignment vertical="top"/>
      <protection locked="0"/>
    </xf>
    <xf numFmtId="0" fontId="3" fillId="0" borderId="11" xfId="0" applyFont="1" applyBorder="1" applyAlignment="1" applyProtection="1">
      <alignment vertical="top" wrapText="1"/>
      <protection locked="0"/>
    </xf>
    <xf numFmtId="0" fontId="1" fillId="0" borderId="11" xfId="0" applyFont="1" applyBorder="1" applyAlignment="1" applyProtection="1">
      <alignment vertical="top"/>
      <protection locked="0"/>
    </xf>
    <xf numFmtId="0" fontId="1" fillId="0" borderId="11" xfId="0" applyFont="1" applyBorder="1" applyAlignment="1" applyProtection="1">
      <alignment horizontal="center" vertical="top"/>
      <protection locked="0"/>
    </xf>
    <xf numFmtId="4" fontId="1" fillId="0" borderId="14" xfId="0" applyNumberFormat="1" applyFont="1" applyBorder="1" applyAlignment="1" applyProtection="1">
      <alignment vertical="top"/>
      <protection locked="0"/>
    </xf>
    <xf numFmtId="4" fontId="1" fillId="0" borderId="12" xfId="0" applyNumberFormat="1" applyFont="1" applyBorder="1" applyAlignment="1">
      <alignment vertical="top"/>
    </xf>
    <xf numFmtId="0" fontId="3" fillId="0" borderId="6" xfId="0" applyFont="1" applyBorder="1" applyAlignment="1" applyProtection="1">
      <alignment vertical="top"/>
    </xf>
    <xf numFmtId="0" fontId="3" fillId="0" borderId="7" xfId="0" applyFont="1" applyBorder="1" applyAlignment="1" applyProtection="1">
      <alignment vertical="top"/>
    </xf>
    <xf numFmtId="0" fontId="1" fillId="0" borderId="1" xfId="0" applyFont="1" applyBorder="1" applyAlignment="1" applyProtection="1">
      <alignment horizontal="center" vertical="top"/>
      <protection locked="0"/>
    </xf>
    <xf numFmtId="4" fontId="1" fillId="0" borderId="1" xfId="0" applyNumberFormat="1" applyFont="1" applyBorder="1" applyAlignment="1">
      <alignment horizontal="center"/>
    </xf>
    <xf numFmtId="4" fontId="1" fillId="0" borderId="1" xfId="0" applyNumberFormat="1" applyFont="1" applyFill="1" applyBorder="1"/>
    <xf numFmtId="4" fontId="1" fillId="0" borderId="2" xfId="0" applyNumberFormat="1" applyFont="1" applyFill="1" applyBorder="1"/>
    <xf numFmtId="49" fontId="1" fillId="0" borderId="1" xfId="0" applyNumberFormat="1" applyFont="1" applyBorder="1" applyAlignment="1" applyProtection="1">
      <alignment vertical="top" wrapText="1"/>
      <protection locked="0"/>
    </xf>
    <xf numFmtId="0" fontId="1" fillId="0" borderId="1" xfId="0" applyFont="1" applyBorder="1" applyAlignment="1" applyProtection="1">
      <alignment vertical="top"/>
      <protection locked="0"/>
    </xf>
    <xf numFmtId="0" fontId="10" fillId="0" borderId="13" xfId="0" applyFont="1" applyBorder="1" applyAlignment="1" applyProtection="1">
      <alignment vertical="top"/>
      <protection locked="0"/>
    </xf>
    <xf numFmtId="4" fontId="1" fillId="0" borderId="13" xfId="0" applyNumberFormat="1" applyFont="1" applyBorder="1" applyAlignment="1" applyProtection="1">
      <alignment vertical="top"/>
      <protection locked="0"/>
    </xf>
    <xf numFmtId="4" fontId="1" fillId="0" borderId="11" xfId="0" applyNumberFormat="1" applyFont="1" applyBorder="1" applyAlignment="1">
      <alignment vertical="top"/>
    </xf>
    <xf numFmtId="0" fontId="3" fillId="0" borderId="1" xfId="0" applyFont="1" applyFill="1" applyBorder="1" applyAlignment="1" applyProtection="1">
      <alignment horizontal="center" vertical="top"/>
    </xf>
    <xf numFmtId="49" fontId="3" fillId="0" borderId="1" xfId="0" applyNumberFormat="1" applyFont="1" applyFill="1" applyBorder="1" applyAlignment="1" applyProtection="1">
      <alignment horizontal="center" vertical="top"/>
    </xf>
    <xf numFmtId="0" fontId="1" fillId="0" borderId="34" xfId="0" applyFont="1" applyBorder="1" applyAlignment="1" applyProtection="1">
      <alignment horizontal="center" vertical="top"/>
      <protection locked="0"/>
    </xf>
    <xf numFmtId="0" fontId="1" fillId="0" borderId="0" xfId="0" applyFont="1" applyBorder="1" applyAlignment="1" applyProtection="1">
      <alignment horizontal="center" vertical="top"/>
      <protection locked="0"/>
    </xf>
    <xf numFmtId="4" fontId="3" fillId="0" borderId="3" xfId="0" applyNumberFormat="1" applyFont="1" applyBorder="1" applyAlignment="1" applyProtection="1">
      <alignment horizontal="right" vertical="top"/>
    </xf>
    <xf numFmtId="4" fontId="3" fillId="0" borderId="1" xfId="0" applyNumberFormat="1" applyFont="1" applyBorder="1" applyAlignment="1" applyProtection="1">
      <alignment horizontal="right" vertical="top"/>
    </xf>
    <xf numFmtId="4" fontId="3" fillId="0" borderId="2" xfId="0" applyNumberFormat="1" applyFont="1" applyBorder="1" applyAlignment="1" applyProtection="1">
      <alignment horizontal="right" vertical="top"/>
    </xf>
    <xf numFmtId="4" fontId="1" fillId="0" borderId="1" xfId="0" applyNumberFormat="1" applyFont="1" applyBorder="1" applyAlignment="1">
      <alignment horizontal="right" vertical="top"/>
    </xf>
    <xf numFmtId="4" fontId="1" fillId="0" borderId="2" xfId="0" applyNumberFormat="1" applyFont="1" applyBorder="1" applyAlignment="1">
      <alignment horizontal="right" vertical="top"/>
    </xf>
    <xf numFmtId="4" fontId="1" fillId="0" borderId="3" xfId="0" applyNumberFormat="1" applyFont="1" applyFill="1" applyBorder="1" applyAlignment="1" applyProtection="1">
      <alignment horizontal="right" vertical="top"/>
    </xf>
    <xf numFmtId="4" fontId="3" fillId="0" borderId="3" xfId="0" applyNumberFormat="1" applyFont="1" applyFill="1" applyBorder="1" applyAlignment="1" applyProtection="1">
      <alignment horizontal="right" vertical="top"/>
    </xf>
    <xf numFmtId="4" fontId="3" fillId="0" borderId="1" xfId="0" applyNumberFormat="1" applyFont="1" applyFill="1" applyBorder="1" applyAlignment="1" applyProtection="1">
      <alignment horizontal="right" vertical="top"/>
    </xf>
    <xf numFmtId="4" fontId="3" fillId="0" borderId="2" xfId="0" applyNumberFormat="1" applyFont="1" applyFill="1" applyBorder="1" applyAlignment="1" applyProtection="1">
      <alignment horizontal="right" vertical="top"/>
    </xf>
    <xf numFmtId="4" fontId="1" fillId="0" borderId="35" xfId="0" applyNumberFormat="1" applyFont="1" applyBorder="1" applyAlignment="1" applyProtection="1">
      <alignment horizontal="right" vertical="top"/>
      <protection locked="0"/>
    </xf>
    <xf numFmtId="4" fontId="1" fillId="0" borderId="0" xfId="0" applyNumberFormat="1" applyFont="1" applyBorder="1" applyAlignment="1">
      <alignment horizontal="right" vertical="top"/>
    </xf>
    <xf numFmtId="4" fontId="1" fillId="0" borderId="35" xfId="0" applyNumberFormat="1" applyFont="1" applyFill="1" applyBorder="1" applyAlignment="1" applyProtection="1">
      <alignment horizontal="right" vertical="top"/>
    </xf>
    <xf numFmtId="4" fontId="1" fillId="0" borderId="17" xfId="0" applyNumberFormat="1" applyFont="1" applyBorder="1" applyAlignment="1">
      <alignment horizontal="right" vertical="top"/>
    </xf>
    <xf numFmtId="4" fontId="1" fillId="0" borderId="14" xfId="0" applyNumberFormat="1" applyFont="1" applyBorder="1" applyAlignment="1" applyProtection="1">
      <alignment horizontal="right" vertical="top"/>
      <protection locked="0"/>
    </xf>
    <xf numFmtId="4" fontId="1" fillId="0" borderId="12" xfId="0" applyNumberFormat="1" applyFont="1" applyBorder="1" applyAlignment="1">
      <alignment horizontal="right" vertical="top"/>
    </xf>
    <xf numFmtId="164" fontId="1" fillId="0" borderId="3" xfId="0" applyNumberFormat="1" applyFont="1" applyBorder="1" applyAlignment="1" applyProtection="1">
      <alignment horizontal="left" vertical="top"/>
      <protection locked="0"/>
    </xf>
    <xf numFmtId="4" fontId="1" fillId="0" borderId="33" xfId="0" applyNumberFormat="1" applyFont="1" applyBorder="1" applyAlignment="1">
      <alignment horizontal="right"/>
    </xf>
    <xf numFmtId="4" fontId="1" fillId="2" borderId="1" xfId="0" applyNumberFormat="1" applyFont="1" applyFill="1" applyBorder="1"/>
    <xf numFmtId="4" fontId="1" fillId="2" borderId="1" xfId="0" applyNumberFormat="1" applyFont="1" applyFill="1" applyBorder="1" applyAlignment="1">
      <alignment vertical="top"/>
    </xf>
    <xf numFmtId="4" fontId="1" fillId="2" borderId="1" xfId="0" applyNumberFormat="1" applyFont="1" applyFill="1" applyBorder="1" applyAlignment="1" applyProtection="1">
      <alignment horizontal="right" vertical="top"/>
    </xf>
    <xf numFmtId="4" fontId="1" fillId="2" borderId="1" xfId="0" applyNumberFormat="1" applyFont="1" applyFill="1" applyBorder="1" applyAlignment="1">
      <alignment horizontal="right" vertical="top"/>
    </xf>
    <xf numFmtId="4" fontId="1" fillId="3" borderId="28" xfId="0" applyNumberFormat="1" applyFont="1" applyFill="1" applyBorder="1" applyAlignment="1" applyProtection="1">
      <alignment horizontal="right" vertical="top"/>
      <protection locked="0"/>
    </xf>
    <xf numFmtId="4" fontId="1" fillId="3" borderId="1" xfId="0" applyNumberFormat="1" applyFont="1" applyFill="1" applyBorder="1" applyAlignment="1">
      <alignment horizontal="right" vertical="top"/>
    </xf>
    <xf numFmtId="4" fontId="1" fillId="3" borderId="12" xfId="0" applyNumberFormat="1" applyFont="1" applyFill="1" applyBorder="1" applyAlignment="1">
      <alignment horizontal="right" vertical="top"/>
    </xf>
    <xf numFmtId="4" fontId="3" fillId="2" borderId="3" xfId="0" applyNumberFormat="1" applyFont="1" applyFill="1" applyBorder="1" applyAlignment="1" applyProtection="1">
      <alignment horizontal="right" vertical="top"/>
    </xf>
    <xf numFmtId="4" fontId="3" fillId="2" borderId="2" xfId="0" applyNumberFormat="1" applyFont="1" applyFill="1" applyBorder="1" applyAlignment="1" applyProtection="1">
      <alignment horizontal="right" vertical="top"/>
    </xf>
    <xf numFmtId="4" fontId="1" fillId="2" borderId="3" xfId="0" applyNumberFormat="1" applyFont="1" applyFill="1" applyBorder="1" applyAlignment="1" applyProtection="1">
      <alignment horizontal="right" vertical="top"/>
      <protection locked="0"/>
    </xf>
    <xf numFmtId="4" fontId="1" fillId="2" borderId="2" xfId="0" applyNumberFormat="1" applyFont="1" applyFill="1" applyBorder="1" applyAlignment="1">
      <alignment horizontal="right" vertical="top"/>
    </xf>
    <xf numFmtId="4" fontId="1" fillId="2" borderId="3" xfId="0" applyNumberFormat="1" applyFont="1" applyFill="1" applyBorder="1" applyProtection="1">
      <protection locked="0"/>
    </xf>
    <xf numFmtId="4" fontId="1" fillId="2" borderId="2" xfId="0" applyNumberFormat="1" applyFont="1" applyFill="1" applyBorder="1"/>
    <xf numFmtId="4" fontId="1" fillId="2" borderId="3" xfId="0" applyNumberFormat="1" applyFont="1" applyFill="1" applyBorder="1" applyAlignment="1" applyProtection="1">
      <alignment horizontal="center" vertical="top"/>
      <protection locked="0"/>
    </xf>
    <xf numFmtId="4" fontId="1" fillId="2" borderId="2" xfId="0" applyNumberFormat="1" applyFont="1" applyFill="1" applyBorder="1" applyAlignment="1">
      <alignment vertical="top"/>
    </xf>
    <xf numFmtId="4" fontId="1" fillId="3" borderId="3" xfId="0" applyNumberFormat="1" applyFont="1" applyFill="1" applyBorder="1" applyAlignment="1" applyProtection="1">
      <alignment horizontal="right" vertical="top"/>
      <protection locked="0"/>
    </xf>
    <xf numFmtId="4" fontId="1" fillId="3" borderId="2" xfId="0" applyNumberFormat="1" applyFont="1" applyFill="1" applyBorder="1" applyAlignment="1">
      <alignment horizontal="right" vertical="top"/>
    </xf>
    <xf numFmtId="4" fontId="1" fillId="3" borderId="14" xfId="0" applyNumberFormat="1" applyFont="1" applyFill="1" applyBorder="1" applyAlignment="1" applyProtection="1">
      <alignment horizontal="right" vertical="top"/>
      <protection locked="0"/>
    </xf>
    <xf numFmtId="0" fontId="1" fillId="3" borderId="27" xfId="0" applyFont="1" applyFill="1" applyBorder="1" applyAlignment="1" applyProtection="1">
      <alignment horizontal="left" vertical="top"/>
      <protection locked="0"/>
    </xf>
    <xf numFmtId="0" fontId="1" fillId="4" borderId="3" xfId="0" applyFont="1" applyFill="1" applyBorder="1" applyAlignment="1">
      <alignment horizontal="center" vertical="top" wrapText="1"/>
    </xf>
    <xf numFmtId="0" fontId="1" fillId="3" borderId="27" xfId="0" applyFont="1" applyFill="1" applyBorder="1" applyAlignment="1" applyProtection="1">
      <alignment horizontal="center" vertical="top"/>
      <protection locked="0"/>
    </xf>
    <xf numFmtId="4" fontId="4" fillId="2" borderId="11" xfId="0" applyNumberFormat="1" applyFont="1" applyFill="1" applyBorder="1"/>
    <xf numFmtId="0" fontId="4" fillId="3" borderId="30" xfId="0" applyFont="1" applyFill="1" applyBorder="1" applyProtection="1">
      <protection locked="0"/>
    </xf>
    <xf numFmtId="0" fontId="4" fillId="2" borderId="3" xfId="0" applyFont="1" applyFill="1" applyBorder="1" applyAlignment="1" applyProtection="1">
      <alignment horizontal="center" vertical="top"/>
      <protection locked="0"/>
    </xf>
    <xf numFmtId="0" fontId="4" fillId="2" borderId="1" xfId="0" applyFont="1" applyFill="1" applyBorder="1" applyAlignment="1">
      <alignment horizontal="center" vertical="top"/>
    </xf>
    <xf numFmtId="0" fontId="4" fillId="2" borderId="2" xfId="0" applyFont="1" applyFill="1" applyBorder="1" applyAlignment="1">
      <alignment horizontal="center" vertical="top"/>
    </xf>
    <xf numFmtId="0" fontId="4" fillId="2" borderId="0" xfId="0" applyFont="1" applyFill="1" applyAlignment="1">
      <alignment horizontal="center" vertical="top"/>
    </xf>
    <xf numFmtId="0" fontId="4" fillId="3" borderId="33" xfId="0" applyFont="1" applyFill="1" applyBorder="1" applyAlignment="1" applyProtection="1">
      <alignment horizontal="center" vertical="top"/>
      <protection locked="0"/>
    </xf>
    <xf numFmtId="0" fontId="4" fillId="0" borderId="1" xfId="0" applyNumberFormat="1" applyFont="1" applyFill="1" applyBorder="1" applyAlignment="1" applyProtection="1">
      <alignment horizontal="center" vertical="top"/>
      <protection locked="0"/>
    </xf>
    <xf numFmtId="0" fontId="4" fillId="2" borderId="0" xfId="0" applyFont="1" applyFill="1" applyAlignment="1" applyProtection="1">
      <alignment horizontal="center"/>
      <protection locked="0"/>
    </xf>
    <xf numFmtId="0" fontId="4" fillId="2" borderId="0" xfId="0" applyFont="1" applyFill="1" applyAlignment="1"/>
    <xf numFmtId="0" fontId="5" fillId="2" borderId="0" xfId="0" applyFont="1" applyFill="1" applyAlignment="1">
      <alignment horizontal="center"/>
    </xf>
    <xf numFmtId="0" fontId="0" fillId="2" borderId="0" xfId="0" applyFill="1" applyAlignment="1"/>
    <xf numFmtId="0" fontId="0" fillId="2" borderId="0" xfId="0" applyFill="1" applyAlignment="1">
      <alignment horizontal="center"/>
    </xf>
    <xf numFmtId="0" fontId="3" fillId="2" borderId="0" xfId="0" applyFont="1" applyFill="1" applyAlignment="1">
      <alignment horizontal="center"/>
    </xf>
    <xf numFmtId="0" fontId="3" fillId="2" borderId="8" xfId="0" applyFont="1" applyFill="1" applyBorder="1" applyAlignment="1">
      <alignment horizontal="left"/>
    </xf>
    <xf numFmtId="0" fontId="3" fillId="2" borderId="31" xfId="0" applyFont="1" applyFill="1" applyBorder="1" applyAlignment="1"/>
    <xf numFmtId="0" fontId="3" fillId="0" borderId="4" xfId="0" applyFont="1" applyBorder="1" applyAlignment="1" applyProtection="1">
      <alignment horizontal="center" vertical="top"/>
    </xf>
    <xf numFmtId="0" fontId="1" fillId="0" borderId="7" xfId="0" applyFont="1" applyBorder="1" applyAlignment="1">
      <alignment vertical="top"/>
    </xf>
    <xf numFmtId="0" fontId="1" fillId="0" borderId="7" xfId="0" applyFont="1" applyBorder="1" applyAlignment="1">
      <alignment horizontal="center" vertical="top"/>
    </xf>
    <xf numFmtId="0" fontId="5" fillId="0" borderId="4" xfId="0" applyFont="1" applyBorder="1" applyAlignment="1" applyProtection="1">
      <alignment horizontal="center"/>
    </xf>
    <xf numFmtId="0" fontId="0" fillId="0" borderId="7" xfId="0" applyBorder="1" applyAlignment="1"/>
    <xf numFmtId="0" fontId="0" fillId="0" borderId="7" xfId="0" applyBorder="1" applyAlignment="1">
      <alignment horizontal="center"/>
    </xf>
    <xf numFmtId="0" fontId="5" fillId="0" borderId="4" xfId="0" applyFont="1" applyFill="1" applyBorder="1" applyAlignment="1" applyProtection="1">
      <alignment horizontal="center"/>
    </xf>
    <xf numFmtId="0" fontId="0" fillId="0" borderId="7" xfId="0" applyFill="1" applyBorder="1" applyAlignment="1"/>
    <xf numFmtId="0" fontId="0" fillId="0" borderId="7" xfId="0" applyFill="1" applyBorder="1" applyAlignment="1">
      <alignment horizontal="center"/>
    </xf>
    <xf numFmtId="0" fontId="5" fillId="3" borderId="4" xfId="0" applyFont="1" applyFill="1" applyBorder="1" applyAlignment="1" applyProtection="1">
      <alignment horizontal="center"/>
    </xf>
    <xf numFmtId="0" fontId="0" fillId="3" borderId="7" xfId="0" applyFill="1" applyBorder="1" applyAlignment="1"/>
    <xf numFmtId="0" fontId="0" fillId="3" borderId="7" xfId="0" applyFill="1" applyBorder="1" applyAlignment="1">
      <alignment horizontal="center"/>
    </xf>
    <xf numFmtId="0" fontId="5" fillId="2" borderId="4" xfId="0" applyFont="1" applyFill="1" applyBorder="1" applyAlignment="1" applyProtection="1">
      <alignment horizontal="center"/>
    </xf>
    <xf numFmtId="0" fontId="0" fillId="2" borderId="7" xfId="0" applyFill="1" applyBorder="1" applyAlignment="1"/>
    <xf numFmtId="0" fontId="0" fillId="2" borderId="7" xfId="0" applyFill="1" applyBorder="1" applyAlignment="1">
      <alignment horizontal="center"/>
    </xf>
  </cellXfs>
  <cellStyles count="1">
    <cellStyle name="Normal" xfId="0" builtinId="0"/>
  </cellStyles>
  <dxfs count="17">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b val="0"/>
        <i val="0"/>
        <color theme="0"/>
      </font>
    </dxf>
    <dxf>
      <font>
        <strike val="0"/>
        <color theme="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3"/>
  <sheetViews>
    <sheetView showZeros="0" topLeftCell="A4" zoomScaleNormal="100" zoomScaleSheetLayoutView="100" workbookViewId="0">
      <selection activeCell="C10" sqref="C10"/>
    </sheetView>
  </sheetViews>
  <sheetFormatPr defaultColWidth="9.109375" defaultRowHeight="13.8"/>
  <cols>
    <col min="1" max="1" width="9.109375" style="141" customWidth="1"/>
    <col min="2" max="2" width="63.6640625" style="91" customWidth="1"/>
    <col min="3" max="3" width="18.5546875" style="91" customWidth="1"/>
    <col min="4" max="16384" width="9.109375" style="91"/>
  </cols>
  <sheetData>
    <row r="1" spans="1:3">
      <c r="A1" s="467" t="s">
        <v>8</v>
      </c>
      <c r="B1" s="468"/>
      <c r="C1" s="468"/>
    </row>
    <row r="2" spans="1:3">
      <c r="A2" s="16" t="s">
        <v>331</v>
      </c>
      <c r="B2" s="139"/>
      <c r="C2" s="139"/>
    </row>
    <row r="3" spans="1:3">
      <c r="A3" s="96" t="s">
        <v>147</v>
      </c>
      <c r="B3" s="139"/>
      <c r="C3" s="139"/>
    </row>
    <row r="4" spans="1:3">
      <c r="A4" s="97"/>
      <c r="B4" s="139"/>
      <c r="C4" s="139"/>
    </row>
    <row r="5" spans="1:3">
      <c r="A5" s="469" t="s">
        <v>148</v>
      </c>
      <c r="B5" s="469"/>
      <c r="C5" s="469"/>
    </row>
    <row r="6" spans="1:3">
      <c r="A6" s="140"/>
      <c r="B6" s="98"/>
      <c r="C6" s="98"/>
    </row>
    <row r="7" spans="1:3" ht="14.4" thickBot="1"/>
    <row r="8" spans="1:3" s="145" customFormat="1">
      <c r="A8" s="142" t="s">
        <v>32</v>
      </c>
      <c r="B8" s="143" t="s">
        <v>33</v>
      </c>
      <c r="C8" s="144" t="s">
        <v>122</v>
      </c>
    </row>
    <row r="9" spans="1:3" ht="14.4" thickBot="1">
      <c r="A9" s="146"/>
      <c r="B9" s="147"/>
      <c r="C9" s="148" t="s">
        <v>45</v>
      </c>
    </row>
    <row r="10" spans="1:3">
      <c r="A10" s="149"/>
      <c r="B10" s="110"/>
      <c r="C10" s="302"/>
    </row>
    <row r="11" spans="1:3">
      <c r="A11" s="149">
        <v>1</v>
      </c>
      <c r="B11" s="110" t="s">
        <v>123</v>
      </c>
      <c r="C11" s="302">
        <f>'BILL 1'!F36+'BILL 1'!H36</f>
        <v>0</v>
      </c>
    </row>
    <row r="12" spans="1:3">
      <c r="A12" s="149"/>
      <c r="B12" s="110"/>
      <c r="C12" s="302"/>
    </row>
    <row r="13" spans="1:3">
      <c r="A13" s="149">
        <v>2</v>
      </c>
      <c r="B13" s="110" t="s">
        <v>124</v>
      </c>
      <c r="C13" s="302">
        <f>'BILL 2'!F313</f>
        <v>0</v>
      </c>
    </row>
    <row r="14" spans="1:3">
      <c r="A14" s="149"/>
      <c r="B14" s="110"/>
      <c r="C14" s="302"/>
    </row>
    <row r="15" spans="1:3">
      <c r="A15" s="149">
        <v>3</v>
      </c>
      <c r="B15" s="110" t="s">
        <v>338</v>
      </c>
      <c r="C15" s="302">
        <f>'BILL 3'!F105+'BILL 3'!H105</f>
        <v>0</v>
      </c>
    </row>
    <row r="16" spans="1:3">
      <c r="A16" s="149"/>
      <c r="B16" s="110"/>
      <c r="C16" s="302"/>
    </row>
    <row r="17" spans="1:3">
      <c r="A17" s="149">
        <v>4</v>
      </c>
      <c r="B17" s="110" t="s">
        <v>339</v>
      </c>
      <c r="C17" s="302">
        <f>'BILL 4'!F235+'BILL 4'!H235</f>
        <v>0</v>
      </c>
    </row>
    <row r="18" spans="1:3">
      <c r="A18" s="149"/>
      <c r="B18" s="110"/>
      <c r="C18" s="302"/>
    </row>
    <row r="19" spans="1:3">
      <c r="A19" s="149">
        <v>5</v>
      </c>
      <c r="B19" s="110" t="s">
        <v>340</v>
      </c>
      <c r="C19" s="302">
        <f>'BILL 5'!F154+'BILL 5'!H154</f>
        <v>0</v>
      </c>
    </row>
    <row r="20" spans="1:3">
      <c r="A20" s="149"/>
      <c r="B20" s="110"/>
      <c r="C20" s="302"/>
    </row>
    <row r="21" spans="1:3">
      <c r="A21" s="149">
        <v>6</v>
      </c>
      <c r="B21" s="110" t="s">
        <v>341</v>
      </c>
      <c r="C21" s="302">
        <f>'BILL 6'!F131+'BILL 6'!H131</f>
        <v>0</v>
      </c>
    </row>
    <row r="22" spans="1:3">
      <c r="A22" s="149"/>
      <c r="B22" s="110"/>
      <c r="C22" s="302"/>
    </row>
    <row r="23" spans="1:3">
      <c r="A23" s="149">
        <v>7</v>
      </c>
      <c r="B23" s="110" t="s">
        <v>342</v>
      </c>
      <c r="C23" s="302">
        <f>'BILL 7'!F52+'BILL 7'!H52</f>
        <v>0</v>
      </c>
    </row>
    <row r="24" spans="1:3">
      <c r="A24" s="149"/>
      <c r="B24" s="110"/>
      <c r="C24" s="302"/>
    </row>
    <row r="25" spans="1:3">
      <c r="A25" s="149">
        <v>8</v>
      </c>
      <c r="B25" s="110" t="s">
        <v>343</v>
      </c>
      <c r="C25" s="302">
        <f>'BILL 8'!F47+'BILL 8'!H47</f>
        <v>0</v>
      </c>
    </row>
    <row r="26" spans="1:3">
      <c r="A26" s="149"/>
      <c r="B26" s="110"/>
      <c r="C26" s="302"/>
    </row>
    <row r="27" spans="1:3">
      <c r="A27" s="149"/>
      <c r="B27" s="110"/>
      <c r="C27" s="302"/>
    </row>
    <row r="28" spans="1:3">
      <c r="A28" s="149"/>
      <c r="B28" s="110"/>
      <c r="C28" s="302"/>
    </row>
    <row r="29" spans="1:3">
      <c r="A29" s="149"/>
      <c r="B29" s="110"/>
      <c r="C29" s="302"/>
    </row>
    <row r="30" spans="1:3">
      <c r="A30" s="149"/>
      <c r="B30" s="110"/>
      <c r="C30" s="302"/>
    </row>
    <row r="31" spans="1:3">
      <c r="A31" s="149"/>
      <c r="B31" s="110"/>
      <c r="C31" s="302"/>
    </row>
    <row r="32" spans="1:3">
      <c r="A32" s="149"/>
      <c r="B32" s="110"/>
      <c r="C32" s="302"/>
    </row>
    <row r="33" spans="1:3">
      <c r="A33" s="149"/>
      <c r="B33" s="110"/>
      <c r="C33" s="302"/>
    </row>
    <row r="34" spans="1:3">
      <c r="A34" s="149"/>
      <c r="B34" s="110"/>
      <c r="C34" s="302"/>
    </row>
    <row r="35" spans="1:3">
      <c r="A35" s="149"/>
      <c r="B35" s="110"/>
      <c r="C35" s="302"/>
    </row>
    <row r="36" spans="1:3">
      <c r="A36" s="149"/>
      <c r="B36" s="110"/>
      <c r="C36" s="302"/>
    </row>
    <row r="37" spans="1:3">
      <c r="A37" s="149"/>
      <c r="B37" s="110"/>
      <c r="C37" s="302"/>
    </row>
    <row r="38" spans="1:3">
      <c r="A38" s="149"/>
      <c r="B38" s="110"/>
      <c r="C38" s="302"/>
    </row>
    <row r="39" spans="1:3">
      <c r="A39" s="149"/>
      <c r="B39" s="110"/>
      <c r="C39" s="302"/>
    </row>
    <row r="40" spans="1:3">
      <c r="A40" s="149"/>
      <c r="B40" s="110"/>
      <c r="C40" s="302"/>
    </row>
    <row r="41" spans="1:3">
      <c r="A41" s="149"/>
      <c r="B41" s="110"/>
      <c r="C41" s="302"/>
    </row>
    <row r="42" spans="1:3">
      <c r="A42" s="149"/>
      <c r="B42" s="110"/>
      <c r="C42" s="302"/>
    </row>
    <row r="43" spans="1:3">
      <c r="A43" s="149"/>
      <c r="B43" s="110"/>
      <c r="C43" s="302"/>
    </row>
    <row r="44" spans="1:3">
      <c r="A44" s="149"/>
      <c r="B44" s="110"/>
      <c r="C44" s="302"/>
    </row>
    <row r="45" spans="1:3">
      <c r="A45" s="149"/>
      <c r="B45" s="110"/>
      <c r="C45" s="302"/>
    </row>
    <row r="46" spans="1:3">
      <c r="A46" s="149"/>
      <c r="B46" s="110"/>
      <c r="C46" s="302"/>
    </row>
    <row r="47" spans="1:3">
      <c r="A47" s="149"/>
      <c r="B47" s="110"/>
      <c r="C47" s="302"/>
    </row>
    <row r="48" spans="1:3">
      <c r="A48" s="149"/>
      <c r="B48" s="110"/>
      <c r="C48" s="302"/>
    </row>
    <row r="49" spans="1:3">
      <c r="A49" s="149"/>
      <c r="B49" s="110"/>
      <c r="C49" s="302"/>
    </row>
    <row r="50" spans="1:3">
      <c r="A50" s="149"/>
      <c r="B50" s="110"/>
      <c r="C50" s="302"/>
    </row>
    <row r="51" spans="1:3">
      <c r="A51" s="149"/>
      <c r="B51" s="110"/>
      <c r="C51" s="302"/>
    </row>
    <row r="52" spans="1:3">
      <c r="A52" s="149"/>
      <c r="B52" s="110"/>
      <c r="C52" s="303"/>
    </row>
    <row r="53" spans="1:3" ht="14.4" thickBot="1">
      <c r="A53" s="146"/>
      <c r="B53" s="150" t="s">
        <v>149</v>
      </c>
      <c r="C53" s="304">
        <f>SUM(C10:C51)</f>
        <v>0</v>
      </c>
    </row>
  </sheetData>
  <mergeCells count="2">
    <mergeCell ref="A1:C1"/>
    <mergeCell ref="A5:C5"/>
  </mergeCells>
  <phoneticPr fontId="0" type="noConversion"/>
  <pageMargins left="0.75" right="0.39" top="0.57999999999999996"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dimension ref="A1:H47"/>
  <sheetViews>
    <sheetView showZeros="0" tabSelected="1" view="pageBreakPreview" zoomScaleNormal="100" workbookViewId="0">
      <selection activeCell="F21" sqref="F21"/>
    </sheetView>
  </sheetViews>
  <sheetFormatPr defaultColWidth="9.109375" defaultRowHeight="13.8"/>
  <cols>
    <col min="1" max="1" width="6.6640625" style="91" customWidth="1"/>
    <col min="2" max="2" width="33.44140625" style="93" customWidth="1"/>
    <col min="3" max="3" width="6" style="94" customWidth="1"/>
    <col min="4" max="4" width="6.33203125" style="94" customWidth="1"/>
    <col min="5" max="5" width="8.88671875" style="91" customWidth="1"/>
    <col min="6" max="6" width="11.44140625" style="91" customWidth="1"/>
    <col min="7" max="7" width="8.88671875" style="91" customWidth="1"/>
    <col min="8" max="8" width="11.44140625" style="91" customWidth="1"/>
    <col min="9" max="9" width="1.33203125" style="91" customWidth="1"/>
    <col min="10" max="10" width="17.109375" style="91" customWidth="1"/>
    <col min="11" max="16384" width="9.109375" style="91"/>
  </cols>
  <sheetData>
    <row r="1" spans="1:8">
      <c r="D1" s="301" t="s">
        <v>128</v>
      </c>
      <c r="E1" s="95"/>
    </row>
    <row r="2" spans="1:8">
      <c r="A2" s="239" t="s">
        <v>331</v>
      </c>
      <c r="D2" s="92"/>
      <c r="E2" s="95"/>
    </row>
    <row r="3" spans="1:8">
      <c r="A3" s="267" t="s">
        <v>125</v>
      </c>
    </row>
    <row r="4" spans="1:8">
      <c r="A4" s="268" t="s">
        <v>201</v>
      </c>
      <c r="C4" s="98"/>
      <c r="F4" s="96"/>
    </row>
    <row r="5" spans="1:8" ht="14.4" thickBot="1">
      <c r="A5" s="97"/>
      <c r="C5" s="98"/>
      <c r="F5" s="96"/>
    </row>
    <row r="6" spans="1:8">
      <c r="A6" s="99"/>
      <c r="B6" s="100"/>
      <c r="C6" s="101"/>
      <c r="D6" s="101"/>
      <c r="E6" s="487" t="s">
        <v>42</v>
      </c>
      <c r="F6" s="488"/>
      <c r="G6" s="487" t="s">
        <v>43</v>
      </c>
      <c r="H6" s="489"/>
    </row>
    <row r="7" spans="1:8" ht="14.4" thickBot="1">
      <c r="A7" s="102" t="s">
        <v>32</v>
      </c>
      <c r="B7" s="103" t="s">
        <v>33</v>
      </c>
      <c r="C7" s="104" t="s">
        <v>34</v>
      </c>
      <c r="D7" s="104" t="s">
        <v>35</v>
      </c>
      <c r="E7" s="102" t="s">
        <v>36</v>
      </c>
      <c r="F7" s="104" t="s">
        <v>37</v>
      </c>
      <c r="G7" s="102" t="s">
        <v>36</v>
      </c>
      <c r="H7" s="105" t="s">
        <v>37</v>
      </c>
    </row>
    <row r="8" spans="1:8">
      <c r="A8" s="88"/>
      <c r="B8" s="89"/>
      <c r="C8" s="90"/>
      <c r="D8" s="176"/>
      <c r="E8" s="288"/>
      <c r="F8" s="289"/>
      <c r="G8" s="288"/>
      <c r="H8" s="290"/>
    </row>
    <row r="9" spans="1:8">
      <c r="A9" s="106">
        <v>1</v>
      </c>
      <c r="B9" s="107" t="s">
        <v>54</v>
      </c>
      <c r="C9" s="108"/>
      <c r="D9" s="177"/>
      <c r="E9" s="293"/>
      <c r="F9" s="292"/>
      <c r="G9" s="293"/>
      <c r="H9" s="291"/>
    </row>
    <row r="10" spans="1:8" ht="55.2">
      <c r="A10" s="106"/>
      <c r="B10" s="112" t="s">
        <v>518</v>
      </c>
      <c r="C10" s="108"/>
      <c r="D10" s="177"/>
      <c r="E10" s="293"/>
      <c r="F10" s="292"/>
      <c r="G10" s="293"/>
      <c r="H10" s="291"/>
    </row>
    <row r="11" spans="1:8" ht="12.9" customHeight="1">
      <c r="A11" s="106"/>
      <c r="B11" s="112"/>
      <c r="C11" s="108"/>
      <c r="D11" s="177"/>
      <c r="E11" s="293"/>
      <c r="F11" s="292"/>
      <c r="G11" s="293"/>
      <c r="H11" s="291"/>
    </row>
    <row r="12" spans="1:8" ht="12.9" customHeight="1">
      <c r="A12" s="106">
        <v>1.1000000000000001</v>
      </c>
      <c r="B12" s="107" t="s">
        <v>49</v>
      </c>
      <c r="C12" s="108"/>
      <c r="D12" s="177"/>
      <c r="E12" s="293"/>
      <c r="F12" s="292"/>
      <c r="G12" s="293"/>
      <c r="H12" s="291"/>
    </row>
    <row r="13" spans="1:8" ht="12.9" customHeight="1">
      <c r="A13" s="106"/>
      <c r="B13" s="112"/>
      <c r="C13" s="108"/>
      <c r="D13" s="177"/>
      <c r="E13" s="293"/>
      <c r="F13" s="292"/>
      <c r="G13" s="293"/>
      <c r="H13" s="291"/>
    </row>
    <row r="14" spans="1:8" ht="12.9" customHeight="1">
      <c r="A14" s="106" t="s">
        <v>46</v>
      </c>
      <c r="B14" s="112" t="s">
        <v>52</v>
      </c>
      <c r="C14" s="108" t="s">
        <v>48</v>
      </c>
      <c r="D14" s="252">
        <v>340</v>
      </c>
      <c r="E14" s="293"/>
      <c r="F14" s="292">
        <f>D14*E14</f>
        <v>0</v>
      </c>
      <c r="G14" s="337"/>
      <c r="H14" s="291">
        <f>D14*G14</f>
        <v>0</v>
      </c>
    </row>
    <row r="15" spans="1:8" ht="12.9" customHeight="1">
      <c r="A15" s="106"/>
      <c r="B15" s="107"/>
      <c r="C15" s="108"/>
      <c r="D15" s="177"/>
      <c r="E15" s="293"/>
      <c r="F15" s="292"/>
      <c r="G15" s="293"/>
      <c r="H15" s="291"/>
    </row>
    <row r="16" spans="1:8" ht="12.9" customHeight="1">
      <c r="A16" s="106">
        <v>1.2</v>
      </c>
      <c r="B16" s="107" t="s">
        <v>20</v>
      </c>
      <c r="C16" s="108"/>
      <c r="D16" s="177"/>
      <c r="E16" s="293"/>
      <c r="F16" s="292"/>
      <c r="G16" s="293"/>
      <c r="H16" s="291"/>
    </row>
    <row r="17" spans="1:8" ht="12.9" customHeight="1">
      <c r="A17" s="106"/>
      <c r="B17" s="107"/>
      <c r="C17" s="108"/>
      <c r="D17" s="177"/>
      <c r="E17" s="293"/>
      <c r="F17" s="292"/>
      <c r="G17" s="293"/>
      <c r="H17" s="291"/>
    </row>
    <row r="18" spans="1:8" ht="12.9" customHeight="1">
      <c r="A18" s="106" t="s">
        <v>50</v>
      </c>
      <c r="B18" s="112" t="s">
        <v>87</v>
      </c>
      <c r="C18" s="108" t="s">
        <v>48</v>
      </c>
      <c r="D18" s="252">
        <v>60</v>
      </c>
      <c r="E18" s="293"/>
      <c r="F18" s="292">
        <f>D18*E18</f>
        <v>0</v>
      </c>
      <c r="G18" s="293"/>
      <c r="H18" s="291">
        <f>D18*G18</f>
        <v>0</v>
      </c>
    </row>
    <row r="19" spans="1:8" ht="12.9" customHeight="1">
      <c r="A19" s="106"/>
      <c r="B19" s="112"/>
      <c r="C19" s="108"/>
      <c r="D19" s="177"/>
      <c r="E19" s="293"/>
      <c r="F19" s="292"/>
      <c r="G19" s="293"/>
      <c r="H19" s="291"/>
    </row>
    <row r="20" spans="1:8">
      <c r="A20" s="106">
        <v>2</v>
      </c>
      <c r="B20" s="107" t="s">
        <v>21</v>
      </c>
      <c r="C20" s="108"/>
      <c r="D20" s="177"/>
      <c r="E20" s="293"/>
      <c r="F20" s="292"/>
      <c r="G20" s="293"/>
      <c r="H20" s="291"/>
    </row>
    <row r="21" spans="1:8">
      <c r="A21" s="106"/>
      <c r="B21" s="112"/>
      <c r="C21" s="108"/>
      <c r="D21" s="177"/>
      <c r="E21" s="293"/>
      <c r="F21" s="292"/>
      <c r="G21" s="293"/>
      <c r="H21" s="291"/>
    </row>
    <row r="22" spans="1:8" ht="27.6">
      <c r="A22" s="106">
        <v>2.1</v>
      </c>
      <c r="B22" s="112" t="s">
        <v>22</v>
      </c>
      <c r="C22" s="108" t="s">
        <v>48</v>
      </c>
      <c r="D22" s="252">
        <v>400</v>
      </c>
      <c r="E22" s="293"/>
      <c r="F22" s="292">
        <f>D22*E22</f>
        <v>0</v>
      </c>
      <c r="G22" s="293"/>
      <c r="H22" s="291">
        <f>D22*G22</f>
        <v>0</v>
      </c>
    </row>
    <row r="23" spans="1:8" ht="12.9" customHeight="1">
      <c r="A23" s="106"/>
      <c r="B23" s="112"/>
      <c r="C23" s="108"/>
      <c r="D23" s="177"/>
      <c r="E23" s="293"/>
      <c r="F23" s="292"/>
      <c r="G23" s="293"/>
      <c r="H23" s="291"/>
    </row>
    <row r="24" spans="1:8" ht="27.75" customHeight="1">
      <c r="A24" s="106">
        <v>3</v>
      </c>
      <c r="B24" s="112" t="s">
        <v>126</v>
      </c>
      <c r="C24" s="108"/>
      <c r="D24" s="177"/>
      <c r="E24" s="293"/>
      <c r="F24" s="292"/>
      <c r="G24" s="293"/>
      <c r="H24" s="291"/>
    </row>
    <row r="25" spans="1:8" ht="12.9" customHeight="1">
      <c r="A25" s="106"/>
      <c r="B25" s="112"/>
      <c r="C25" s="108"/>
      <c r="D25" s="177"/>
      <c r="E25" s="293"/>
      <c r="F25" s="292"/>
      <c r="G25" s="293"/>
      <c r="H25" s="291"/>
    </row>
    <row r="26" spans="1:8" ht="12.9" customHeight="1">
      <c r="A26" s="106">
        <v>3.1</v>
      </c>
      <c r="B26" s="112" t="s">
        <v>127</v>
      </c>
      <c r="C26" s="108" t="s">
        <v>47</v>
      </c>
      <c r="D26" s="253">
        <v>12</v>
      </c>
      <c r="E26" s="293"/>
      <c r="F26" s="292">
        <f>D26*E26</f>
        <v>0</v>
      </c>
      <c r="G26" s="293"/>
      <c r="H26" s="291">
        <f>D26*G26</f>
        <v>0</v>
      </c>
    </row>
    <row r="27" spans="1:8" ht="12.9" customHeight="1">
      <c r="A27" s="106"/>
      <c r="B27" s="112"/>
      <c r="C27" s="108"/>
      <c r="D27" s="177"/>
      <c r="E27" s="293"/>
      <c r="F27" s="292"/>
      <c r="G27" s="293"/>
      <c r="H27" s="291"/>
    </row>
    <row r="28" spans="1:8" ht="12.9" customHeight="1">
      <c r="A28" s="106">
        <v>3.2</v>
      </c>
      <c r="B28" s="112" t="s">
        <v>63</v>
      </c>
      <c r="C28" s="108" t="s">
        <v>47</v>
      </c>
      <c r="D28" s="253">
        <v>4</v>
      </c>
      <c r="E28" s="293"/>
      <c r="F28" s="292">
        <f>D28*E28</f>
        <v>0</v>
      </c>
      <c r="G28" s="293"/>
      <c r="H28" s="291">
        <f>D28*G28</f>
        <v>0</v>
      </c>
    </row>
    <row r="29" spans="1:8" ht="12.9" customHeight="1">
      <c r="A29" s="106"/>
      <c r="B29" s="112"/>
      <c r="C29" s="108"/>
      <c r="D29" s="177"/>
      <c r="E29" s="293"/>
      <c r="F29" s="292"/>
      <c r="G29" s="293"/>
      <c r="H29" s="291"/>
    </row>
    <row r="30" spans="1:8" ht="12.9" customHeight="1">
      <c r="A30" s="106">
        <v>3.3</v>
      </c>
      <c r="B30" s="244" t="s">
        <v>221</v>
      </c>
      <c r="C30" s="108" t="s">
        <v>47</v>
      </c>
      <c r="D30" s="177">
        <v>10</v>
      </c>
      <c r="E30" s="293"/>
      <c r="F30" s="292">
        <f>D30*E30</f>
        <v>0</v>
      </c>
      <c r="G30" s="293"/>
      <c r="H30" s="291">
        <f>D30*G30</f>
        <v>0</v>
      </c>
    </row>
    <row r="31" spans="1:8" ht="12.9" customHeight="1">
      <c r="A31" s="106"/>
      <c r="B31" s="112"/>
      <c r="C31" s="108"/>
      <c r="D31" s="177"/>
      <c r="E31" s="293"/>
      <c r="F31" s="292"/>
      <c r="G31" s="293"/>
      <c r="H31" s="291"/>
    </row>
    <row r="32" spans="1:8" ht="28.95" customHeight="1">
      <c r="A32" s="106">
        <v>3.4</v>
      </c>
      <c r="B32" s="244" t="s">
        <v>291</v>
      </c>
      <c r="C32" s="108" t="s">
        <v>47</v>
      </c>
      <c r="D32" s="177">
        <v>4</v>
      </c>
      <c r="E32" s="293"/>
      <c r="F32" s="292">
        <f>D32*E32</f>
        <v>0</v>
      </c>
      <c r="G32" s="293"/>
      <c r="H32" s="291">
        <f>D32*G32</f>
        <v>0</v>
      </c>
    </row>
    <row r="33" spans="1:8" ht="12.9" customHeight="1">
      <c r="A33" s="106"/>
      <c r="B33" s="112"/>
      <c r="C33" s="108"/>
      <c r="D33" s="177"/>
      <c r="E33" s="293"/>
      <c r="F33" s="292"/>
      <c r="G33" s="293"/>
      <c r="H33" s="291"/>
    </row>
    <row r="34" spans="1:8" ht="54.6" customHeight="1">
      <c r="A34" s="106">
        <v>4</v>
      </c>
      <c r="B34" s="28" t="s">
        <v>302</v>
      </c>
      <c r="C34" s="108"/>
      <c r="D34" s="177"/>
      <c r="E34" s="293"/>
      <c r="F34" s="292"/>
      <c r="G34" s="293"/>
      <c r="H34" s="291"/>
    </row>
    <row r="35" spans="1:8" ht="12.9" customHeight="1">
      <c r="A35" s="106"/>
      <c r="B35" s="112"/>
      <c r="C35" s="108"/>
      <c r="D35" s="177"/>
      <c r="E35" s="293"/>
      <c r="F35" s="292"/>
      <c r="G35" s="293"/>
      <c r="H35" s="291"/>
    </row>
    <row r="36" spans="1:8" s="1" customFormat="1">
      <c r="A36" s="26" t="s">
        <v>189</v>
      </c>
      <c r="B36" s="28" t="s">
        <v>301</v>
      </c>
      <c r="C36" s="40" t="s">
        <v>47</v>
      </c>
      <c r="D36" s="40">
        <v>12</v>
      </c>
      <c r="E36" s="337"/>
      <c r="F36" s="292">
        <f>D36*E36</f>
        <v>0</v>
      </c>
      <c r="G36" s="337"/>
      <c r="H36" s="291">
        <f>D36*G36</f>
        <v>0</v>
      </c>
    </row>
    <row r="37" spans="1:8" s="276" customFormat="1">
      <c r="A37" s="106"/>
      <c r="B37" s="112"/>
      <c r="C37" s="108"/>
      <c r="D37" s="108"/>
      <c r="E37" s="293"/>
      <c r="F37" s="292"/>
      <c r="G37" s="293"/>
      <c r="H37" s="291"/>
    </row>
    <row r="38" spans="1:8" s="276" customFormat="1">
      <c r="A38" s="106" t="s">
        <v>190</v>
      </c>
      <c r="B38" s="112" t="s">
        <v>167</v>
      </c>
      <c r="C38" s="108" t="s">
        <v>47</v>
      </c>
      <c r="D38" s="108">
        <v>2</v>
      </c>
      <c r="E38" s="293"/>
      <c r="F38" s="292">
        <f>D38*E38</f>
        <v>0</v>
      </c>
      <c r="G38" s="293"/>
      <c r="H38" s="291">
        <f>D38*G38</f>
        <v>0</v>
      </c>
    </row>
    <row r="39" spans="1:8" s="276" customFormat="1">
      <c r="A39" s="106"/>
      <c r="B39" s="112"/>
      <c r="C39" s="108"/>
      <c r="D39" s="108"/>
      <c r="E39" s="293"/>
      <c r="F39" s="292"/>
      <c r="G39" s="293"/>
      <c r="H39" s="291"/>
    </row>
    <row r="40" spans="1:8" s="276" customFormat="1">
      <c r="A40" s="106" t="s">
        <v>191</v>
      </c>
      <c r="B40" s="112" t="s">
        <v>168</v>
      </c>
      <c r="C40" s="108" t="s">
        <v>47</v>
      </c>
      <c r="D40" s="108">
        <v>1</v>
      </c>
      <c r="E40" s="293"/>
      <c r="F40" s="292">
        <f>D40*E40</f>
        <v>0</v>
      </c>
      <c r="G40" s="293"/>
      <c r="H40" s="291">
        <f>D40*G40</f>
        <v>0</v>
      </c>
    </row>
    <row r="41" spans="1:8" s="276" customFormat="1">
      <c r="A41" s="106"/>
      <c r="B41" s="112"/>
      <c r="C41" s="108"/>
      <c r="D41" s="108"/>
      <c r="E41" s="293"/>
      <c r="F41" s="292"/>
      <c r="G41" s="293"/>
      <c r="H41" s="291"/>
    </row>
    <row r="42" spans="1:8" s="276" customFormat="1">
      <c r="A42" s="106" t="s">
        <v>192</v>
      </c>
      <c r="B42" s="112" t="s">
        <v>166</v>
      </c>
      <c r="C42" s="108" t="s">
        <v>47</v>
      </c>
      <c r="D42" s="108">
        <v>2</v>
      </c>
      <c r="E42" s="293"/>
      <c r="F42" s="292">
        <f>D42*E42</f>
        <v>0</v>
      </c>
      <c r="G42" s="293"/>
      <c r="H42" s="291">
        <f>D42*G42</f>
        <v>0</v>
      </c>
    </row>
    <row r="43" spans="1:8" s="276" customFormat="1">
      <c r="A43" s="106"/>
      <c r="B43" s="112"/>
      <c r="C43" s="108"/>
      <c r="D43" s="108"/>
      <c r="E43" s="293"/>
      <c r="F43" s="292"/>
      <c r="G43" s="293"/>
      <c r="H43" s="291"/>
    </row>
    <row r="44" spans="1:8" s="1" customFormat="1">
      <c r="A44" s="26" t="s">
        <v>193</v>
      </c>
      <c r="B44" s="28" t="s">
        <v>169</v>
      </c>
      <c r="C44" s="40" t="s">
        <v>47</v>
      </c>
      <c r="D44" s="40">
        <v>6</v>
      </c>
      <c r="E44" s="337"/>
      <c r="F44" s="292">
        <f>D44*E44</f>
        <v>0</v>
      </c>
      <c r="G44" s="337"/>
      <c r="H44" s="291">
        <f>D44*G44</f>
        <v>0</v>
      </c>
    </row>
    <row r="45" spans="1:8" ht="12.9" customHeight="1" thickBot="1">
      <c r="A45" s="106"/>
      <c r="B45" s="112"/>
      <c r="C45" s="108"/>
      <c r="D45" s="177"/>
      <c r="E45" s="293"/>
      <c r="F45" s="292"/>
      <c r="G45" s="293"/>
      <c r="H45" s="291"/>
    </row>
    <row r="46" spans="1:8" ht="21" customHeight="1" thickBot="1">
      <c r="A46" s="114"/>
      <c r="B46" s="115" t="s">
        <v>519</v>
      </c>
      <c r="C46" s="116"/>
      <c r="D46" s="117"/>
      <c r="E46" s="359"/>
      <c r="F46" s="295">
        <f>SUM(F10:F45)</f>
        <v>0</v>
      </c>
      <c r="G46" s="359"/>
      <c r="H46" s="295">
        <f>SUM(H9:H45)</f>
        <v>0</v>
      </c>
    </row>
    <row r="47" spans="1:8" ht="21" customHeight="1" thickBot="1">
      <c r="A47" s="118" t="s">
        <v>146</v>
      </c>
      <c r="B47" s="251"/>
      <c r="C47" s="166"/>
      <c r="D47" s="166"/>
      <c r="E47" s="294"/>
      <c r="F47" s="459">
        <f>SUM(F46)</f>
        <v>0</v>
      </c>
      <c r="G47" s="294"/>
      <c r="H47" s="295">
        <f>SUM(H46)</f>
        <v>0</v>
      </c>
    </row>
  </sheetData>
  <mergeCells count="2">
    <mergeCell ref="E6:F6"/>
    <mergeCell ref="G6:H6"/>
  </mergeCells>
  <phoneticPr fontId="0" type="noConversion"/>
  <pageMargins left="0.35433070866141736" right="0.35433070866141736" top="0.62992125984251968" bottom="0.62992125984251968"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dimension ref="A1:D504"/>
  <sheetViews>
    <sheetView showZeros="0" view="pageBreakPreview" topLeftCell="A61" zoomScaleNormal="100" workbookViewId="0">
      <selection activeCell="B82" sqref="B82"/>
    </sheetView>
  </sheetViews>
  <sheetFormatPr defaultRowHeight="13.2"/>
  <cols>
    <col min="1" max="1" width="9.109375" style="120" customWidth="1"/>
    <col min="2" max="2" width="52" style="121" customWidth="1"/>
    <col min="3" max="3" width="13.5546875" style="121" customWidth="1"/>
    <col min="4" max="4" width="13.109375" style="121" customWidth="1"/>
    <col min="5" max="16384" width="8.88671875" style="121"/>
  </cols>
  <sheetData>
    <row r="1" spans="1:4" s="91" customFormat="1" ht="13.8">
      <c r="A1" s="467" t="s">
        <v>110</v>
      </c>
      <c r="B1" s="470"/>
      <c r="C1" s="470"/>
      <c r="D1" s="470"/>
    </row>
    <row r="2" spans="1:4" s="91" customFormat="1" ht="13.8">
      <c r="A2" s="92"/>
      <c r="B2" s="119"/>
      <c r="C2" s="119"/>
      <c r="D2" s="119"/>
    </row>
    <row r="3" spans="1:4" s="91" customFormat="1" ht="13.8">
      <c r="A3" s="16" t="s">
        <v>331</v>
      </c>
      <c r="B3" s="93"/>
      <c r="D3" s="92"/>
    </row>
    <row r="4" spans="1:4" s="91" customFormat="1" ht="13.8">
      <c r="A4" s="96" t="s">
        <v>24</v>
      </c>
      <c r="B4" s="93"/>
      <c r="D4" s="94"/>
    </row>
    <row r="5" spans="1:4" s="91" customFormat="1" ht="13.8">
      <c r="A5" s="97" t="s">
        <v>180</v>
      </c>
      <c r="B5" s="93"/>
      <c r="C5" s="96"/>
      <c r="D5" s="94"/>
    </row>
    <row r="6" spans="1:4">
      <c r="B6" s="471"/>
      <c r="C6" s="470"/>
      <c r="D6" s="470"/>
    </row>
    <row r="7" spans="1:4">
      <c r="A7" s="472" t="s">
        <v>41</v>
      </c>
      <c r="B7" s="472"/>
      <c r="C7" s="472"/>
      <c r="D7" s="472"/>
    </row>
    <row r="8" spans="1:4">
      <c r="A8" s="123"/>
      <c r="B8" s="122"/>
      <c r="C8" s="122"/>
      <c r="D8" s="122"/>
    </row>
    <row r="9" spans="1:4" ht="13.8" thickBot="1"/>
    <row r="10" spans="1:4" s="128" customFormat="1">
      <c r="A10" s="124" t="s">
        <v>32</v>
      </c>
      <c r="B10" s="125" t="s">
        <v>33</v>
      </c>
      <c r="C10" s="126" t="s">
        <v>42</v>
      </c>
      <c r="D10" s="127" t="s">
        <v>43</v>
      </c>
    </row>
    <row r="11" spans="1:4" ht="13.8" thickBot="1">
      <c r="A11" s="129"/>
      <c r="B11" s="130"/>
      <c r="C11" s="131" t="s">
        <v>44</v>
      </c>
      <c r="D11" s="132" t="s">
        <v>45</v>
      </c>
    </row>
    <row r="12" spans="1:4">
      <c r="A12" s="133"/>
      <c r="B12" s="134"/>
      <c r="C12" s="299"/>
      <c r="D12" s="300"/>
    </row>
    <row r="13" spans="1:4">
      <c r="A13" s="133"/>
      <c r="B13" s="135" t="s">
        <v>10</v>
      </c>
      <c r="C13" s="299"/>
      <c r="D13" s="300"/>
    </row>
    <row r="14" spans="1:4">
      <c r="A14" s="133"/>
      <c r="B14" s="134"/>
      <c r="C14" s="299"/>
      <c r="D14" s="300"/>
    </row>
    <row r="15" spans="1:4">
      <c r="A15" s="133">
        <v>1.1000000000000001</v>
      </c>
      <c r="B15" s="134" t="s">
        <v>111</v>
      </c>
      <c r="C15" s="299">
        <f>'BILL 1'!F36</f>
        <v>0</v>
      </c>
      <c r="D15" s="300">
        <f>'BILL 1'!H36</f>
        <v>0</v>
      </c>
    </row>
    <row r="16" spans="1:4">
      <c r="A16" s="133"/>
      <c r="B16" s="134"/>
      <c r="C16" s="299"/>
      <c r="D16" s="300"/>
    </row>
    <row r="17" spans="1:4">
      <c r="A17" s="133"/>
      <c r="B17" s="134"/>
      <c r="C17" s="299"/>
      <c r="D17" s="300"/>
    </row>
    <row r="18" spans="1:4">
      <c r="A18" s="133"/>
      <c r="B18" s="134"/>
      <c r="C18" s="299"/>
      <c r="D18" s="300"/>
    </row>
    <row r="19" spans="1:4">
      <c r="A19" s="133"/>
      <c r="B19" s="134"/>
      <c r="C19" s="299"/>
      <c r="D19" s="300"/>
    </row>
    <row r="20" spans="1:4">
      <c r="A20" s="133"/>
      <c r="B20" s="134"/>
      <c r="C20" s="299"/>
      <c r="D20" s="300"/>
    </row>
    <row r="21" spans="1:4">
      <c r="A21" s="133"/>
      <c r="B21" s="134"/>
      <c r="C21" s="299"/>
      <c r="D21" s="300"/>
    </row>
    <row r="22" spans="1:4">
      <c r="A22" s="133"/>
      <c r="B22" s="134"/>
      <c r="C22" s="299"/>
      <c r="D22" s="300"/>
    </row>
    <row r="23" spans="1:4">
      <c r="A23" s="133"/>
      <c r="B23" s="134"/>
      <c r="C23" s="299"/>
      <c r="D23" s="300"/>
    </row>
    <row r="24" spans="1:4">
      <c r="A24" s="133"/>
      <c r="B24" s="134"/>
      <c r="C24" s="299"/>
      <c r="D24" s="300"/>
    </row>
    <row r="25" spans="1:4">
      <c r="A25" s="133"/>
      <c r="B25" s="134"/>
      <c r="C25" s="299"/>
      <c r="D25" s="300"/>
    </row>
    <row r="26" spans="1:4">
      <c r="A26" s="133"/>
      <c r="B26" s="134"/>
      <c r="C26" s="299"/>
      <c r="D26" s="300"/>
    </row>
    <row r="27" spans="1:4">
      <c r="A27" s="133"/>
      <c r="B27" s="134"/>
      <c r="C27" s="299"/>
      <c r="D27" s="300"/>
    </row>
    <row r="28" spans="1:4">
      <c r="A28" s="133"/>
      <c r="B28" s="134"/>
      <c r="C28" s="299"/>
      <c r="D28" s="300"/>
    </row>
    <row r="29" spans="1:4">
      <c r="A29" s="133"/>
      <c r="B29" s="134"/>
      <c r="C29" s="299"/>
      <c r="D29" s="300"/>
    </row>
    <row r="30" spans="1:4">
      <c r="A30" s="133"/>
      <c r="B30" s="134"/>
      <c r="C30" s="299"/>
      <c r="D30" s="300"/>
    </row>
    <row r="31" spans="1:4">
      <c r="A31" s="133"/>
      <c r="B31" s="134"/>
      <c r="C31" s="299"/>
      <c r="D31" s="300"/>
    </row>
    <row r="32" spans="1:4">
      <c r="A32" s="133"/>
      <c r="B32" s="134"/>
      <c r="C32" s="299"/>
      <c r="D32" s="300"/>
    </row>
    <row r="33" spans="1:4">
      <c r="A33" s="133"/>
      <c r="B33" s="134"/>
      <c r="C33" s="299"/>
      <c r="D33" s="300"/>
    </row>
    <row r="34" spans="1:4">
      <c r="A34" s="133"/>
      <c r="B34" s="134"/>
      <c r="C34" s="299"/>
      <c r="D34" s="300"/>
    </row>
    <row r="35" spans="1:4">
      <c r="A35" s="133"/>
      <c r="B35" s="134"/>
      <c r="C35" s="299"/>
      <c r="D35" s="300"/>
    </row>
    <row r="36" spans="1:4">
      <c r="A36" s="133"/>
      <c r="B36" s="134"/>
      <c r="C36" s="299"/>
      <c r="D36" s="300"/>
    </row>
    <row r="37" spans="1:4">
      <c r="A37" s="133"/>
      <c r="B37" s="134"/>
      <c r="C37" s="299"/>
      <c r="D37" s="300"/>
    </row>
    <row r="38" spans="1:4">
      <c r="A38" s="133"/>
      <c r="B38" s="134"/>
      <c r="C38" s="299"/>
      <c r="D38" s="300"/>
    </row>
    <row r="39" spans="1:4">
      <c r="A39" s="133"/>
      <c r="B39" s="134"/>
      <c r="C39" s="299"/>
      <c r="D39" s="300"/>
    </row>
    <row r="40" spans="1:4">
      <c r="A40" s="133"/>
      <c r="B40" s="134"/>
      <c r="C40" s="299"/>
      <c r="D40" s="300"/>
    </row>
    <row r="41" spans="1:4">
      <c r="A41" s="133"/>
      <c r="B41" s="134"/>
      <c r="C41" s="299"/>
      <c r="D41" s="300"/>
    </row>
    <row r="42" spans="1:4">
      <c r="A42" s="133"/>
      <c r="B42" s="134"/>
      <c r="C42" s="299"/>
      <c r="D42" s="300"/>
    </row>
    <row r="43" spans="1:4">
      <c r="A43" s="133"/>
      <c r="B43" s="134"/>
      <c r="C43" s="299"/>
      <c r="D43" s="300"/>
    </row>
    <row r="44" spans="1:4">
      <c r="A44" s="133"/>
      <c r="B44" s="134"/>
      <c r="C44" s="299"/>
      <c r="D44" s="300"/>
    </row>
    <row r="45" spans="1:4">
      <c r="A45" s="133"/>
      <c r="B45" s="134"/>
      <c r="C45" s="299"/>
      <c r="D45" s="300"/>
    </row>
    <row r="46" spans="1:4">
      <c r="A46" s="133"/>
      <c r="B46" s="134"/>
      <c r="C46" s="299"/>
      <c r="D46" s="300"/>
    </row>
    <row r="47" spans="1:4">
      <c r="A47" s="133"/>
      <c r="B47" s="134"/>
      <c r="C47" s="299"/>
      <c r="D47" s="300"/>
    </row>
    <row r="48" spans="1:4">
      <c r="A48" s="133"/>
      <c r="B48" s="134"/>
      <c r="C48" s="299"/>
      <c r="D48" s="300"/>
    </row>
    <row r="49" spans="1:4">
      <c r="A49" s="133"/>
      <c r="B49" s="134"/>
      <c r="C49" s="299"/>
      <c r="D49" s="300"/>
    </row>
    <row r="50" spans="1:4">
      <c r="A50" s="133"/>
      <c r="B50" s="134"/>
      <c r="C50" s="299"/>
      <c r="D50" s="300"/>
    </row>
    <row r="51" spans="1:4">
      <c r="A51" s="133"/>
      <c r="B51" s="134"/>
      <c r="C51" s="299"/>
      <c r="D51" s="300"/>
    </row>
    <row r="52" spans="1:4">
      <c r="A52" s="133"/>
      <c r="B52" s="134"/>
      <c r="C52" s="299"/>
      <c r="D52" s="300"/>
    </row>
    <row r="53" spans="1:4">
      <c r="A53" s="133"/>
      <c r="B53" s="134"/>
      <c r="C53" s="299"/>
      <c r="D53" s="300"/>
    </row>
    <row r="54" spans="1:4">
      <c r="A54" s="133"/>
      <c r="B54" s="134"/>
      <c r="C54" s="305"/>
      <c r="D54" s="306"/>
    </row>
    <row r="55" spans="1:4">
      <c r="A55" s="133"/>
      <c r="B55" s="134" t="s">
        <v>11</v>
      </c>
      <c r="C55" s="307">
        <f>SUM(C13:C52)</f>
        <v>0</v>
      </c>
      <c r="D55" s="308">
        <f>SUM(D13:D52)</f>
        <v>0</v>
      </c>
    </row>
    <row r="56" spans="1:4">
      <c r="A56" s="133"/>
      <c r="B56" s="134"/>
      <c r="C56" s="309"/>
      <c r="D56" s="300"/>
    </row>
    <row r="57" spans="1:4">
      <c r="A57" s="133"/>
      <c r="B57" s="136" t="s">
        <v>12</v>
      </c>
      <c r="C57" s="310"/>
      <c r="D57" s="300">
        <f>C55</f>
        <v>0</v>
      </c>
    </row>
    <row r="58" spans="1:4">
      <c r="A58" s="133"/>
      <c r="B58" s="134"/>
      <c r="C58" s="310"/>
      <c r="D58" s="300"/>
    </row>
    <row r="59" spans="1:4">
      <c r="A59" s="133"/>
      <c r="B59" s="136" t="s">
        <v>13</v>
      </c>
      <c r="C59" s="310"/>
      <c r="D59" s="300">
        <f>D55</f>
        <v>0</v>
      </c>
    </row>
    <row r="60" spans="1:4">
      <c r="A60" s="133"/>
      <c r="B60" s="134"/>
      <c r="C60" s="310"/>
      <c r="D60" s="300"/>
    </row>
    <row r="61" spans="1:4" ht="13.8" thickBot="1">
      <c r="A61" s="133"/>
      <c r="B61" s="134"/>
      <c r="C61" s="310"/>
      <c r="D61" s="300"/>
    </row>
    <row r="62" spans="1:4">
      <c r="A62" s="137"/>
      <c r="B62" s="138"/>
      <c r="C62" s="311"/>
      <c r="D62" s="311"/>
    </row>
    <row r="63" spans="1:4" ht="13.8" thickBot="1">
      <c r="A63" s="473" t="s">
        <v>23</v>
      </c>
      <c r="B63" s="474"/>
      <c r="C63" s="312"/>
      <c r="D63" s="312">
        <f>SUM(D57:D61)</f>
        <v>0</v>
      </c>
    </row>
    <row r="64" spans="1:4" s="91" customFormat="1" ht="13.8">
      <c r="A64" s="467" t="s">
        <v>531</v>
      </c>
      <c r="B64" s="470"/>
      <c r="C64" s="470"/>
      <c r="D64" s="470"/>
    </row>
    <row r="65" spans="1:4" s="91" customFormat="1" ht="13.8">
      <c r="A65" s="92"/>
      <c r="B65" s="119"/>
      <c r="C65" s="119"/>
      <c r="D65" s="119"/>
    </row>
    <row r="66" spans="1:4" s="91" customFormat="1" ht="13.8">
      <c r="A66" s="16" t="s">
        <v>331</v>
      </c>
      <c r="B66" s="93"/>
      <c r="D66" s="92"/>
    </row>
    <row r="67" spans="1:4" s="91" customFormat="1" ht="13.8">
      <c r="A67" s="96" t="s">
        <v>9</v>
      </c>
      <c r="B67" s="93"/>
      <c r="D67" s="94"/>
    </row>
    <row r="68" spans="1:4" s="91" customFormat="1" ht="13.8">
      <c r="A68" s="97" t="s">
        <v>26</v>
      </c>
      <c r="B68" s="93"/>
      <c r="C68" s="96"/>
      <c r="D68" s="94"/>
    </row>
    <row r="69" spans="1:4" ht="13.8">
      <c r="A69" s="97"/>
      <c r="B69" s="471"/>
      <c r="C69" s="470"/>
      <c r="D69" s="470"/>
    </row>
    <row r="71" spans="1:4">
      <c r="A71" s="472" t="s">
        <v>41</v>
      </c>
      <c r="B71" s="472"/>
      <c r="C71" s="472"/>
      <c r="D71" s="472"/>
    </row>
    <row r="72" spans="1:4">
      <c r="A72" s="123"/>
      <c r="B72" s="122"/>
      <c r="C72" s="122"/>
      <c r="D72" s="122"/>
    </row>
    <row r="73" spans="1:4" ht="13.8" thickBot="1"/>
    <row r="74" spans="1:4" s="128" customFormat="1">
      <c r="A74" s="124" t="s">
        <v>32</v>
      </c>
      <c r="B74" s="125" t="s">
        <v>33</v>
      </c>
      <c r="C74" s="126" t="s">
        <v>42</v>
      </c>
      <c r="D74" s="127" t="s">
        <v>43</v>
      </c>
    </row>
    <row r="75" spans="1:4" ht="13.8" thickBot="1">
      <c r="A75" s="129"/>
      <c r="B75" s="130"/>
      <c r="C75" s="131" t="s">
        <v>44</v>
      </c>
      <c r="D75" s="132" t="s">
        <v>45</v>
      </c>
    </row>
    <row r="76" spans="1:4">
      <c r="A76" s="133"/>
      <c r="B76" s="134"/>
      <c r="C76" s="299"/>
      <c r="D76" s="300"/>
    </row>
    <row r="77" spans="1:4">
      <c r="A77" s="133"/>
      <c r="B77" s="135" t="s">
        <v>10</v>
      </c>
      <c r="C77" s="299"/>
      <c r="D77" s="300"/>
    </row>
    <row r="78" spans="1:4">
      <c r="A78" s="133"/>
      <c r="B78" s="134"/>
      <c r="C78" s="299"/>
      <c r="D78" s="300"/>
    </row>
    <row r="79" spans="1:4">
      <c r="A79" s="133">
        <v>1.1000000000000001</v>
      </c>
      <c r="B79" s="134" t="s">
        <v>112</v>
      </c>
      <c r="C79" s="299">
        <f>'BILL 2'!F59</f>
        <v>0</v>
      </c>
      <c r="D79" s="300">
        <f>'BILL 2'!H59</f>
        <v>0</v>
      </c>
    </row>
    <row r="80" spans="1:4">
      <c r="A80" s="133"/>
      <c r="B80" s="134"/>
      <c r="C80" s="299"/>
      <c r="D80" s="300"/>
    </row>
    <row r="81" spans="1:4">
      <c r="A81" s="133">
        <v>1.2</v>
      </c>
      <c r="B81" s="134" t="s">
        <v>113</v>
      </c>
      <c r="C81" s="299">
        <f>'BILL 2'!F132</f>
        <v>0</v>
      </c>
      <c r="D81" s="300">
        <f>'BILL 2'!H132</f>
        <v>0</v>
      </c>
    </row>
    <row r="82" spans="1:4">
      <c r="A82" s="133"/>
      <c r="B82" s="134"/>
      <c r="C82" s="299"/>
      <c r="D82" s="300"/>
    </row>
    <row r="83" spans="1:4">
      <c r="A83" s="133">
        <v>1.3</v>
      </c>
      <c r="B83" s="134" t="s">
        <v>136</v>
      </c>
      <c r="C83" s="299">
        <f>'BILL 2'!F191</f>
        <v>0</v>
      </c>
      <c r="D83" s="300">
        <f>'BILL 2'!H191</f>
        <v>0</v>
      </c>
    </row>
    <row r="84" spans="1:4">
      <c r="A84" s="133"/>
      <c r="B84" s="134"/>
      <c r="C84" s="299"/>
      <c r="D84" s="300"/>
    </row>
    <row r="85" spans="1:4">
      <c r="A85" s="133">
        <v>1.4</v>
      </c>
      <c r="B85" s="134" t="s">
        <v>1</v>
      </c>
      <c r="C85" s="299">
        <f>'BILL 2'!F261</f>
        <v>0</v>
      </c>
      <c r="D85" s="300">
        <f>'BILL 2'!H261</f>
        <v>0</v>
      </c>
    </row>
    <row r="86" spans="1:4">
      <c r="A86" s="133"/>
      <c r="B86" s="134"/>
      <c r="C86" s="299"/>
      <c r="D86" s="300"/>
    </row>
    <row r="87" spans="1:4">
      <c r="A87" s="133"/>
      <c r="B87" s="134"/>
      <c r="C87" s="299">
        <f>'BILL 2'!F312</f>
        <v>0</v>
      </c>
      <c r="D87" s="300">
        <f>'BILL 2'!H312</f>
        <v>0</v>
      </c>
    </row>
    <row r="88" spans="1:4">
      <c r="A88" s="133"/>
      <c r="B88" s="134"/>
      <c r="C88" s="299"/>
      <c r="D88" s="300"/>
    </row>
    <row r="89" spans="1:4">
      <c r="A89" s="133"/>
      <c r="B89" s="134"/>
      <c r="C89" s="299"/>
      <c r="D89" s="300"/>
    </row>
    <row r="90" spans="1:4">
      <c r="A90" s="133"/>
      <c r="B90" s="134"/>
      <c r="C90" s="299"/>
      <c r="D90" s="300"/>
    </row>
    <row r="91" spans="1:4">
      <c r="A91" s="133"/>
      <c r="B91" s="134"/>
      <c r="C91" s="299"/>
      <c r="D91" s="300"/>
    </row>
    <row r="92" spans="1:4">
      <c r="A92" s="133"/>
      <c r="B92" s="134"/>
      <c r="C92" s="299"/>
      <c r="D92" s="300"/>
    </row>
    <row r="93" spans="1:4">
      <c r="A93" s="133"/>
      <c r="B93" s="134"/>
      <c r="C93" s="299"/>
      <c r="D93" s="300"/>
    </row>
    <row r="94" spans="1:4">
      <c r="A94" s="133"/>
      <c r="B94" s="134"/>
      <c r="C94" s="299"/>
      <c r="D94" s="300"/>
    </row>
    <row r="95" spans="1:4">
      <c r="A95" s="133"/>
      <c r="B95" s="134"/>
      <c r="C95" s="299"/>
      <c r="D95" s="300"/>
    </row>
    <row r="96" spans="1:4">
      <c r="A96" s="133"/>
      <c r="B96" s="134"/>
      <c r="C96" s="299"/>
      <c r="D96" s="300"/>
    </row>
    <row r="97" spans="1:4">
      <c r="A97" s="133"/>
      <c r="B97" s="134"/>
      <c r="C97" s="299"/>
      <c r="D97" s="300"/>
    </row>
    <row r="98" spans="1:4">
      <c r="A98" s="133"/>
      <c r="B98" s="134"/>
      <c r="C98" s="299"/>
      <c r="D98" s="300"/>
    </row>
    <row r="99" spans="1:4">
      <c r="A99" s="133"/>
      <c r="B99" s="134"/>
      <c r="C99" s="299"/>
      <c r="D99" s="300"/>
    </row>
    <row r="100" spans="1:4">
      <c r="A100" s="133"/>
      <c r="B100" s="134"/>
      <c r="C100" s="299"/>
      <c r="D100" s="300"/>
    </row>
    <row r="101" spans="1:4">
      <c r="A101" s="133"/>
      <c r="B101" s="134"/>
      <c r="C101" s="299"/>
      <c r="D101" s="300"/>
    </row>
    <row r="102" spans="1:4">
      <c r="A102" s="133"/>
      <c r="B102" s="134"/>
      <c r="C102" s="299"/>
      <c r="D102" s="300"/>
    </row>
    <row r="103" spans="1:4">
      <c r="A103" s="133"/>
      <c r="B103" s="134"/>
      <c r="C103" s="299"/>
      <c r="D103" s="300"/>
    </row>
    <row r="104" spans="1:4">
      <c r="A104" s="133"/>
      <c r="B104" s="134"/>
      <c r="C104" s="299"/>
      <c r="D104" s="300"/>
    </row>
    <row r="105" spans="1:4">
      <c r="A105" s="133"/>
      <c r="B105" s="134"/>
      <c r="C105" s="299"/>
      <c r="D105" s="300"/>
    </row>
    <row r="106" spans="1:4">
      <c r="A106" s="133"/>
      <c r="B106" s="134"/>
      <c r="C106" s="299"/>
      <c r="D106" s="300"/>
    </row>
    <row r="107" spans="1:4">
      <c r="A107" s="133"/>
      <c r="B107" s="134"/>
      <c r="C107" s="299"/>
      <c r="D107" s="300"/>
    </row>
    <row r="108" spans="1:4">
      <c r="A108" s="133"/>
      <c r="B108" s="134"/>
      <c r="C108" s="299"/>
      <c r="D108" s="300"/>
    </row>
    <row r="109" spans="1:4">
      <c r="A109" s="133"/>
      <c r="B109" s="134"/>
      <c r="C109" s="299"/>
      <c r="D109" s="300"/>
    </row>
    <row r="110" spans="1:4">
      <c r="A110" s="133"/>
      <c r="B110" s="134"/>
      <c r="C110" s="299"/>
      <c r="D110" s="300"/>
    </row>
    <row r="111" spans="1:4">
      <c r="A111" s="133"/>
      <c r="B111" s="134"/>
      <c r="C111" s="299"/>
      <c r="D111" s="300"/>
    </row>
    <row r="112" spans="1:4">
      <c r="A112" s="133"/>
      <c r="B112" s="134"/>
      <c r="C112" s="299"/>
      <c r="D112" s="300"/>
    </row>
    <row r="113" spans="1:4">
      <c r="A113" s="133"/>
      <c r="B113" s="134"/>
      <c r="C113" s="299"/>
      <c r="D113" s="300"/>
    </row>
    <row r="114" spans="1:4">
      <c r="A114" s="133"/>
      <c r="B114" s="134"/>
      <c r="C114" s="299"/>
      <c r="D114" s="300"/>
    </row>
    <row r="115" spans="1:4">
      <c r="A115" s="133"/>
      <c r="B115" s="134"/>
      <c r="C115" s="299"/>
      <c r="D115" s="300"/>
    </row>
    <row r="116" spans="1:4">
      <c r="A116" s="133"/>
      <c r="B116" s="134"/>
      <c r="C116" s="299"/>
      <c r="D116" s="300"/>
    </row>
    <row r="117" spans="1:4">
      <c r="A117" s="133"/>
      <c r="B117" s="134"/>
      <c r="C117" s="305"/>
      <c r="D117" s="306"/>
    </row>
    <row r="118" spans="1:4">
      <c r="A118" s="133"/>
      <c r="B118" s="134" t="s">
        <v>11</v>
      </c>
      <c r="C118" s="307">
        <f>SUM(C77:C115)</f>
        <v>0</v>
      </c>
      <c r="D118" s="308">
        <f>SUM(D77:D115)</f>
        <v>0</v>
      </c>
    </row>
    <row r="119" spans="1:4">
      <c r="A119" s="133"/>
      <c r="B119" s="134"/>
      <c r="C119" s="309"/>
      <c r="D119" s="300"/>
    </row>
    <row r="120" spans="1:4">
      <c r="A120" s="133"/>
      <c r="B120" s="136" t="s">
        <v>12</v>
      </c>
      <c r="C120" s="310"/>
      <c r="D120" s="300">
        <f>C118</f>
        <v>0</v>
      </c>
    </row>
    <row r="121" spans="1:4">
      <c r="A121" s="133"/>
      <c r="B121" s="134"/>
      <c r="C121" s="310"/>
      <c r="D121" s="300"/>
    </row>
    <row r="122" spans="1:4">
      <c r="A122" s="133"/>
      <c r="B122" s="136" t="s">
        <v>13</v>
      </c>
      <c r="C122" s="310"/>
      <c r="D122" s="300">
        <f>D118</f>
        <v>0</v>
      </c>
    </row>
    <row r="123" spans="1:4">
      <c r="A123" s="133"/>
      <c r="B123" s="134"/>
      <c r="C123" s="310"/>
      <c r="D123" s="300"/>
    </row>
    <row r="124" spans="1:4" ht="13.8" thickBot="1">
      <c r="A124" s="133"/>
      <c r="B124" s="134"/>
      <c r="C124" s="310"/>
      <c r="D124" s="300"/>
    </row>
    <row r="125" spans="1:4">
      <c r="A125" s="137"/>
      <c r="B125" s="138"/>
      <c r="C125" s="311"/>
      <c r="D125" s="311"/>
    </row>
    <row r="126" spans="1:4" ht="13.8" thickBot="1">
      <c r="A126" s="473" t="s">
        <v>23</v>
      </c>
      <c r="B126" s="474"/>
      <c r="C126" s="312"/>
      <c r="D126" s="312">
        <f>SUM(D119:D124)</f>
        <v>0</v>
      </c>
    </row>
    <row r="127" spans="1:4" s="91" customFormat="1" ht="13.8">
      <c r="A127" s="467" t="s">
        <v>344</v>
      </c>
      <c r="B127" s="470"/>
      <c r="C127" s="470"/>
      <c r="D127" s="470"/>
    </row>
    <row r="128" spans="1:4" s="91" customFormat="1" ht="13.8">
      <c r="A128" s="92"/>
      <c r="B128" s="119"/>
      <c r="C128" s="119"/>
      <c r="D128" s="119"/>
    </row>
    <row r="129" spans="1:4" s="91" customFormat="1" ht="13.8">
      <c r="A129" s="16" t="s">
        <v>331</v>
      </c>
      <c r="B129" s="93"/>
      <c r="D129" s="92"/>
    </row>
    <row r="130" spans="1:4" s="91" customFormat="1" ht="13.8">
      <c r="A130" s="96" t="s">
        <v>25</v>
      </c>
      <c r="B130" s="93"/>
      <c r="D130" s="94"/>
    </row>
    <row r="131" spans="1:4" s="91" customFormat="1" ht="13.8">
      <c r="A131" s="97" t="s">
        <v>58</v>
      </c>
      <c r="B131" s="93"/>
      <c r="C131" s="96"/>
      <c r="D131" s="94"/>
    </row>
    <row r="132" spans="1:4">
      <c r="B132" s="471"/>
      <c r="C132" s="470"/>
      <c r="D132" s="470"/>
    </row>
    <row r="134" spans="1:4">
      <c r="A134" s="472" t="s">
        <v>41</v>
      </c>
      <c r="B134" s="472"/>
      <c r="C134" s="472"/>
      <c r="D134" s="472"/>
    </row>
    <row r="135" spans="1:4">
      <c r="A135" s="123"/>
      <c r="B135" s="122"/>
      <c r="C135" s="122"/>
      <c r="D135" s="122"/>
    </row>
    <row r="136" spans="1:4" ht="13.8" thickBot="1"/>
    <row r="137" spans="1:4" s="128" customFormat="1">
      <c r="A137" s="124" t="s">
        <v>32</v>
      </c>
      <c r="B137" s="125" t="s">
        <v>33</v>
      </c>
      <c r="C137" s="126" t="s">
        <v>42</v>
      </c>
      <c r="D137" s="127" t="s">
        <v>43</v>
      </c>
    </row>
    <row r="138" spans="1:4" ht="13.8" thickBot="1">
      <c r="A138" s="129"/>
      <c r="B138" s="130"/>
      <c r="C138" s="131" t="s">
        <v>44</v>
      </c>
      <c r="D138" s="132" t="s">
        <v>45</v>
      </c>
    </row>
    <row r="139" spans="1:4">
      <c r="A139" s="133"/>
      <c r="B139" s="134"/>
      <c r="C139" s="299"/>
      <c r="D139" s="300"/>
    </row>
    <row r="140" spans="1:4">
      <c r="A140" s="133"/>
      <c r="B140" s="135" t="s">
        <v>10</v>
      </c>
      <c r="C140" s="299"/>
      <c r="D140" s="300"/>
    </row>
    <row r="141" spans="1:4">
      <c r="A141" s="133"/>
      <c r="B141" s="134"/>
      <c r="C141" s="299"/>
      <c r="D141" s="300"/>
    </row>
    <row r="142" spans="1:4">
      <c r="A142" s="133">
        <v>1.1000000000000001</v>
      </c>
      <c r="B142" s="360" t="s">
        <v>114</v>
      </c>
      <c r="C142" s="299">
        <f>'BILL 3'!F50</f>
        <v>0</v>
      </c>
      <c r="D142" s="300">
        <f>'BILL 3'!H50</f>
        <v>0</v>
      </c>
    </row>
    <row r="143" spans="1:4">
      <c r="A143" s="133"/>
      <c r="B143" s="134"/>
      <c r="C143" s="299"/>
      <c r="D143" s="300"/>
    </row>
    <row r="144" spans="1:4">
      <c r="A144" s="133">
        <v>1.2</v>
      </c>
      <c r="B144" s="360" t="s">
        <v>115</v>
      </c>
      <c r="C144" s="299">
        <f>'BILL 3'!F104</f>
        <v>0</v>
      </c>
      <c r="D144" s="300">
        <f>'BILL 3'!H104</f>
        <v>0</v>
      </c>
    </row>
    <row r="145" spans="1:4">
      <c r="A145" s="133"/>
      <c r="B145" s="134"/>
      <c r="C145" s="299"/>
      <c r="D145" s="300"/>
    </row>
    <row r="146" spans="1:4">
      <c r="A146" s="133"/>
      <c r="B146" s="134"/>
      <c r="C146" s="299"/>
      <c r="D146" s="300"/>
    </row>
    <row r="147" spans="1:4">
      <c r="A147" s="133"/>
      <c r="B147" s="134"/>
      <c r="C147" s="299"/>
      <c r="D147" s="300"/>
    </row>
    <row r="148" spans="1:4">
      <c r="A148" s="133"/>
      <c r="B148" s="134"/>
      <c r="C148" s="299"/>
      <c r="D148" s="300"/>
    </row>
    <row r="149" spans="1:4">
      <c r="A149" s="133"/>
      <c r="B149" s="134"/>
      <c r="C149" s="299"/>
      <c r="D149" s="300"/>
    </row>
    <row r="150" spans="1:4">
      <c r="A150" s="133"/>
      <c r="B150" s="135"/>
      <c r="C150" s="299"/>
      <c r="D150" s="300"/>
    </row>
    <row r="151" spans="1:4">
      <c r="A151" s="133"/>
      <c r="B151" s="134"/>
      <c r="C151" s="299"/>
      <c r="D151" s="300"/>
    </row>
    <row r="152" spans="1:4">
      <c r="A152" s="133"/>
      <c r="B152" s="134"/>
      <c r="C152" s="299"/>
      <c r="D152" s="300"/>
    </row>
    <row r="153" spans="1:4">
      <c r="A153" s="133"/>
      <c r="B153" s="134"/>
      <c r="C153" s="299"/>
      <c r="D153" s="300"/>
    </row>
    <row r="154" spans="1:4">
      <c r="A154" s="133"/>
      <c r="B154" s="134"/>
      <c r="C154" s="299"/>
      <c r="D154" s="300"/>
    </row>
    <row r="155" spans="1:4">
      <c r="A155" s="133"/>
      <c r="B155" s="134"/>
      <c r="C155" s="299"/>
      <c r="D155" s="300"/>
    </row>
    <row r="156" spans="1:4">
      <c r="A156" s="133"/>
      <c r="B156" s="134"/>
      <c r="C156" s="299"/>
      <c r="D156" s="300"/>
    </row>
    <row r="157" spans="1:4">
      <c r="A157" s="133"/>
      <c r="B157" s="134"/>
      <c r="C157" s="299"/>
      <c r="D157" s="300"/>
    </row>
    <row r="158" spans="1:4">
      <c r="A158" s="133"/>
      <c r="B158" s="134"/>
      <c r="C158" s="299"/>
      <c r="D158" s="300"/>
    </row>
    <row r="159" spans="1:4">
      <c r="A159" s="133"/>
      <c r="B159" s="134"/>
      <c r="C159" s="299"/>
      <c r="D159" s="300"/>
    </row>
    <row r="160" spans="1:4">
      <c r="A160" s="133"/>
      <c r="B160" s="134"/>
      <c r="C160" s="299"/>
      <c r="D160" s="300"/>
    </row>
    <row r="161" spans="1:4">
      <c r="A161" s="133"/>
      <c r="B161" s="134"/>
      <c r="C161" s="299"/>
      <c r="D161" s="300"/>
    </row>
    <row r="162" spans="1:4">
      <c r="A162" s="133"/>
      <c r="B162" s="134"/>
      <c r="C162" s="299"/>
      <c r="D162" s="300"/>
    </row>
    <row r="163" spans="1:4">
      <c r="A163" s="133"/>
      <c r="B163" s="134"/>
      <c r="C163" s="299"/>
      <c r="D163" s="300"/>
    </row>
    <row r="164" spans="1:4">
      <c r="A164" s="133"/>
      <c r="B164" s="134"/>
      <c r="C164" s="299"/>
      <c r="D164" s="300"/>
    </row>
    <row r="165" spans="1:4">
      <c r="A165" s="133"/>
      <c r="B165" s="134"/>
      <c r="C165" s="299"/>
      <c r="D165" s="300"/>
    </row>
    <row r="166" spans="1:4">
      <c r="A166" s="133"/>
      <c r="B166" s="134"/>
      <c r="C166" s="299"/>
      <c r="D166" s="300"/>
    </row>
    <row r="167" spans="1:4">
      <c r="A167" s="133"/>
      <c r="B167" s="134"/>
      <c r="C167" s="299"/>
      <c r="D167" s="300"/>
    </row>
    <row r="168" spans="1:4">
      <c r="A168" s="133"/>
      <c r="B168" s="134"/>
      <c r="C168" s="299"/>
      <c r="D168" s="300"/>
    </row>
    <row r="169" spans="1:4">
      <c r="A169" s="133"/>
      <c r="B169" s="134"/>
      <c r="C169" s="299"/>
      <c r="D169" s="300"/>
    </row>
    <row r="170" spans="1:4">
      <c r="A170" s="133"/>
      <c r="B170" s="134"/>
      <c r="C170" s="299"/>
      <c r="D170" s="300"/>
    </row>
    <row r="171" spans="1:4">
      <c r="A171" s="133"/>
      <c r="B171" s="134"/>
      <c r="C171" s="299"/>
      <c r="D171" s="300"/>
    </row>
    <row r="172" spans="1:4">
      <c r="A172" s="133"/>
      <c r="B172" s="134"/>
      <c r="C172" s="299"/>
      <c r="D172" s="300"/>
    </row>
    <row r="173" spans="1:4">
      <c r="A173" s="133"/>
      <c r="B173" s="134"/>
      <c r="C173" s="299"/>
      <c r="D173" s="300"/>
    </row>
    <row r="174" spans="1:4">
      <c r="A174" s="133"/>
      <c r="B174" s="134"/>
      <c r="C174" s="299"/>
      <c r="D174" s="300"/>
    </row>
    <row r="175" spans="1:4">
      <c r="A175" s="133"/>
      <c r="B175" s="134"/>
      <c r="C175" s="299"/>
      <c r="D175" s="300"/>
    </row>
    <row r="176" spans="1:4">
      <c r="A176" s="133"/>
      <c r="B176" s="134"/>
      <c r="C176" s="299"/>
      <c r="D176" s="300"/>
    </row>
    <row r="177" spans="1:4">
      <c r="A177" s="133"/>
      <c r="B177" s="134"/>
      <c r="C177" s="299"/>
      <c r="D177" s="300"/>
    </row>
    <row r="178" spans="1:4">
      <c r="A178" s="133"/>
      <c r="B178" s="134"/>
      <c r="C178" s="299"/>
      <c r="D178" s="300"/>
    </row>
    <row r="179" spans="1:4">
      <c r="A179" s="133"/>
      <c r="B179" s="134"/>
      <c r="C179" s="299"/>
      <c r="D179" s="300"/>
    </row>
    <row r="180" spans="1:4">
      <c r="A180" s="133"/>
      <c r="B180" s="134"/>
      <c r="C180" s="305"/>
      <c r="D180" s="306"/>
    </row>
    <row r="181" spans="1:4">
      <c r="A181" s="133"/>
      <c r="B181" s="134" t="s">
        <v>11</v>
      </c>
      <c r="C181" s="307">
        <f>SUM(C140:C179)</f>
        <v>0</v>
      </c>
      <c r="D181" s="308">
        <f>SUM(D139:D179)</f>
        <v>0</v>
      </c>
    </row>
    <row r="182" spans="1:4">
      <c r="A182" s="133"/>
      <c r="B182" s="134"/>
      <c r="C182" s="309"/>
      <c r="D182" s="300"/>
    </row>
    <row r="183" spans="1:4">
      <c r="A183" s="133"/>
      <c r="B183" s="136" t="s">
        <v>12</v>
      </c>
      <c r="C183" s="310"/>
      <c r="D183" s="300">
        <f>C181</f>
        <v>0</v>
      </c>
    </row>
    <row r="184" spans="1:4">
      <c r="A184" s="133"/>
      <c r="B184" s="134"/>
      <c r="C184" s="310"/>
      <c r="D184" s="300"/>
    </row>
    <row r="185" spans="1:4">
      <c r="A185" s="133"/>
      <c r="B185" s="136" t="s">
        <v>13</v>
      </c>
      <c r="C185" s="310"/>
      <c r="D185" s="300">
        <f>D181</f>
        <v>0</v>
      </c>
    </row>
    <row r="186" spans="1:4">
      <c r="A186" s="133"/>
      <c r="B186" s="134"/>
      <c r="C186" s="310"/>
      <c r="D186" s="300"/>
    </row>
    <row r="187" spans="1:4" ht="13.8" thickBot="1">
      <c r="A187" s="133"/>
      <c r="B187" s="134"/>
      <c r="C187" s="310"/>
      <c r="D187" s="300"/>
    </row>
    <row r="188" spans="1:4">
      <c r="A188" s="137"/>
      <c r="B188" s="138"/>
      <c r="C188" s="311"/>
      <c r="D188" s="311"/>
    </row>
    <row r="189" spans="1:4" ht="13.8" thickBot="1">
      <c r="A189" s="473" t="s">
        <v>23</v>
      </c>
      <c r="B189" s="474"/>
      <c r="C189" s="312"/>
      <c r="D189" s="312">
        <f>SUM(D182:D186)</f>
        <v>0</v>
      </c>
    </row>
    <row r="190" spans="1:4" s="91" customFormat="1" ht="13.8">
      <c r="A190" s="467" t="s">
        <v>345</v>
      </c>
      <c r="B190" s="470"/>
      <c r="C190" s="470"/>
      <c r="D190" s="470"/>
    </row>
    <row r="191" spans="1:4" s="91" customFormat="1" ht="13.8">
      <c r="A191" s="92"/>
      <c r="B191" s="119"/>
      <c r="C191" s="119"/>
      <c r="D191" s="119"/>
    </row>
    <row r="192" spans="1:4" s="91" customFormat="1" ht="13.8">
      <c r="A192" s="16" t="s">
        <v>331</v>
      </c>
      <c r="B192" s="93"/>
      <c r="D192" s="92"/>
    </row>
    <row r="193" spans="1:4" s="91" customFormat="1" ht="13.8">
      <c r="A193" s="96" t="s">
        <v>19</v>
      </c>
      <c r="B193" s="93"/>
      <c r="D193" s="94"/>
    </row>
    <row r="194" spans="1:4" s="91" customFormat="1" ht="13.8">
      <c r="A194" s="97" t="s">
        <v>59</v>
      </c>
      <c r="B194" s="93"/>
      <c r="C194" s="96"/>
      <c r="D194" s="94"/>
    </row>
    <row r="195" spans="1:4">
      <c r="B195" s="471"/>
      <c r="C195" s="470"/>
      <c r="D195" s="470"/>
    </row>
    <row r="197" spans="1:4">
      <c r="A197" s="472" t="s">
        <v>41</v>
      </c>
      <c r="B197" s="472"/>
      <c r="C197" s="472"/>
      <c r="D197" s="472"/>
    </row>
    <row r="198" spans="1:4">
      <c r="A198" s="123"/>
      <c r="B198" s="122"/>
      <c r="C198" s="122"/>
      <c r="D198" s="122"/>
    </row>
    <row r="199" spans="1:4" ht="13.8" thickBot="1"/>
    <row r="200" spans="1:4" s="128" customFormat="1">
      <c r="A200" s="124" t="s">
        <v>32</v>
      </c>
      <c r="B200" s="125" t="s">
        <v>33</v>
      </c>
      <c r="C200" s="126" t="s">
        <v>42</v>
      </c>
      <c r="D200" s="127" t="s">
        <v>43</v>
      </c>
    </row>
    <row r="201" spans="1:4" ht="13.8" thickBot="1">
      <c r="A201" s="129"/>
      <c r="B201" s="130"/>
      <c r="C201" s="131" t="s">
        <v>44</v>
      </c>
      <c r="D201" s="132" t="s">
        <v>45</v>
      </c>
    </row>
    <row r="202" spans="1:4">
      <c r="A202" s="133"/>
      <c r="B202" s="134"/>
      <c r="C202" s="299"/>
      <c r="D202" s="300"/>
    </row>
    <row r="203" spans="1:4">
      <c r="A203" s="133"/>
      <c r="B203" s="135" t="s">
        <v>10</v>
      </c>
      <c r="C203" s="299"/>
      <c r="D203" s="300"/>
    </row>
    <row r="204" spans="1:4">
      <c r="A204" s="133"/>
      <c r="B204" s="134"/>
      <c r="C204" s="299"/>
      <c r="D204" s="300"/>
    </row>
    <row r="205" spans="1:4">
      <c r="A205" s="133">
        <v>1.1000000000000001</v>
      </c>
      <c r="B205" s="360" t="s">
        <v>116</v>
      </c>
      <c r="C205" s="299">
        <f>'BILL 4'!F58</f>
        <v>0</v>
      </c>
      <c r="D205" s="300">
        <f>'BILL 4'!H58</f>
        <v>0</v>
      </c>
    </row>
    <row r="206" spans="1:4">
      <c r="A206" s="133"/>
      <c r="B206" s="134"/>
      <c r="C206" s="299"/>
      <c r="D206" s="300"/>
    </row>
    <row r="207" spans="1:4">
      <c r="A207" s="133">
        <v>1.2</v>
      </c>
      <c r="B207" s="360" t="s">
        <v>117</v>
      </c>
      <c r="C207" s="299">
        <f>'BILL 4'!F116</f>
        <v>0</v>
      </c>
      <c r="D207" s="300">
        <f>'BILL 4'!H116</f>
        <v>0</v>
      </c>
    </row>
    <row r="208" spans="1:4">
      <c r="A208" s="133"/>
      <c r="B208" s="134"/>
      <c r="C208" s="299"/>
      <c r="D208" s="300"/>
    </row>
    <row r="209" spans="1:4">
      <c r="A209" s="133">
        <v>1.3</v>
      </c>
      <c r="B209" s="360" t="s">
        <v>346</v>
      </c>
      <c r="C209" s="299">
        <f>'BILL 4'!F172</f>
        <v>0</v>
      </c>
      <c r="D209" s="300">
        <f>'BILL 4'!H172</f>
        <v>0</v>
      </c>
    </row>
    <row r="210" spans="1:4">
      <c r="A210" s="133"/>
      <c r="B210" s="134"/>
      <c r="C210" s="299"/>
      <c r="D210" s="300"/>
    </row>
    <row r="211" spans="1:4">
      <c r="A211" s="133">
        <v>1.4</v>
      </c>
      <c r="B211" s="360" t="s">
        <v>347</v>
      </c>
      <c r="C211" s="299">
        <f>'BILL 4'!F234</f>
        <v>0</v>
      </c>
      <c r="D211" s="300">
        <f>'BILL 4'!H234</f>
        <v>0</v>
      </c>
    </row>
    <row r="212" spans="1:4">
      <c r="A212" s="133"/>
      <c r="B212" s="134"/>
      <c r="C212" s="299"/>
      <c r="D212" s="300"/>
    </row>
    <row r="213" spans="1:4">
      <c r="A213" s="133"/>
      <c r="B213" s="134"/>
      <c r="C213" s="299"/>
      <c r="D213" s="300"/>
    </row>
    <row r="214" spans="1:4">
      <c r="A214" s="133"/>
      <c r="B214" s="134"/>
      <c r="C214" s="299"/>
      <c r="D214" s="300"/>
    </row>
    <row r="215" spans="1:4">
      <c r="A215" s="133"/>
      <c r="B215" s="134"/>
      <c r="C215" s="299"/>
      <c r="D215" s="300"/>
    </row>
    <row r="216" spans="1:4">
      <c r="A216" s="133"/>
      <c r="B216" s="134"/>
      <c r="C216" s="299"/>
      <c r="D216" s="300"/>
    </row>
    <row r="217" spans="1:4">
      <c r="A217" s="133"/>
      <c r="B217" s="134"/>
      <c r="C217" s="299"/>
      <c r="D217" s="300"/>
    </row>
    <row r="218" spans="1:4">
      <c r="A218" s="133"/>
      <c r="B218" s="134"/>
      <c r="C218" s="299"/>
      <c r="D218" s="300"/>
    </row>
    <row r="219" spans="1:4">
      <c r="A219" s="133"/>
      <c r="B219" s="134"/>
      <c r="C219" s="299"/>
      <c r="D219" s="300"/>
    </row>
    <row r="220" spans="1:4">
      <c r="A220" s="133"/>
      <c r="B220" s="134"/>
      <c r="C220" s="299"/>
      <c r="D220" s="300"/>
    </row>
    <row r="221" spans="1:4">
      <c r="A221" s="133"/>
      <c r="B221" s="134"/>
      <c r="C221" s="299"/>
      <c r="D221" s="300"/>
    </row>
    <row r="222" spans="1:4">
      <c r="A222" s="133"/>
      <c r="B222" s="134"/>
      <c r="C222" s="299"/>
      <c r="D222" s="300"/>
    </row>
    <row r="223" spans="1:4">
      <c r="A223" s="133"/>
      <c r="B223" s="134"/>
      <c r="C223" s="299"/>
      <c r="D223" s="300"/>
    </row>
    <row r="224" spans="1:4">
      <c r="A224" s="133"/>
      <c r="B224" s="134"/>
      <c r="C224" s="299"/>
      <c r="D224" s="300"/>
    </row>
    <row r="225" spans="1:4">
      <c r="A225" s="133"/>
      <c r="B225" s="134"/>
      <c r="C225" s="299"/>
      <c r="D225" s="300"/>
    </row>
    <row r="226" spans="1:4">
      <c r="A226" s="133"/>
      <c r="B226" s="134"/>
      <c r="C226" s="299"/>
      <c r="D226" s="300"/>
    </row>
    <row r="227" spans="1:4">
      <c r="A227" s="133"/>
      <c r="B227" s="134"/>
      <c r="C227" s="299"/>
      <c r="D227" s="300"/>
    </row>
    <row r="228" spans="1:4">
      <c r="A228" s="133"/>
      <c r="B228" s="134"/>
      <c r="C228" s="299"/>
      <c r="D228" s="300"/>
    </row>
    <row r="229" spans="1:4">
      <c r="A229" s="133"/>
      <c r="B229" s="134"/>
      <c r="C229" s="299"/>
      <c r="D229" s="300"/>
    </row>
    <row r="230" spans="1:4">
      <c r="A230" s="133"/>
      <c r="B230" s="134"/>
      <c r="C230" s="299"/>
      <c r="D230" s="300"/>
    </row>
    <row r="231" spans="1:4">
      <c r="A231" s="133"/>
      <c r="B231" s="134"/>
      <c r="C231" s="299"/>
      <c r="D231" s="300"/>
    </row>
    <row r="232" spans="1:4">
      <c r="A232" s="133"/>
      <c r="B232" s="134"/>
      <c r="C232" s="299"/>
      <c r="D232" s="300"/>
    </row>
    <row r="233" spans="1:4">
      <c r="A233" s="133"/>
      <c r="B233" s="134"/>
      <c r="C233" s="299"/>
      <c r="D233" s="300"/>
    </row>
    <row r="234" spans="1:4">
      <c r="A234" s="133"/>
      <c r="B234" s="134"/>
      <c r="C234" s="299"/>
      <c r="D234" s="300"/>
    </row>
    <row r="235" spans="1:4">
      <c r="A235" s="133"/>
      <c r="B235" s="134"/>
      <c r="C235" s="299"/>
      <c r="D235" s="300"/>
    </row>
    <row r="236" spans="1:4">
      <c r="A236" s="133"/>
      <c r="B236" s="134"/>
      <c r="C236" s="299"/>
      <c r="D236" s="300"/>
    </row>
    <row r="237" spans="1:4">
      <c r="A237" s="133"/>
      <c r="B237" s="134"/>
      <c r="C237" s="299"/>
      <c r="D237" s="300"/>
    </row>
    <row r="238" spans="1:4">
      <c r="A238" s="133"/>
      <c r="B238" s="134"/>
      <c r="C238" s="299"/>
      <c r="D238" s="300"/>
    </row>
    <row r="239" spans="1:4">
      <c r="A239" s="133"/>
      <c r="B239" s="134"/>
      <c r="C239" s="299"/>
      <c r="D239" s="300"/>
    </row>
    <row r="240" spans="1:4">
      <c r="A240" s="133"/>
      <c r="B240" s="134"/>
      <c r="C240" s="299"/>
      <c r="D240" s="300"/>
    </row>
    <row r="241" spans="1:4">
      <c r="A241" s="133"/>
      <c r="B241" s="134"/>
      <c r="C241" s="299"/>
      <c r="D241" s="300"/>
    </row>
    <row r="242" spans="1:4">
      <c r="A242" s="133"/>
      <c r="B242" s="134"/>
      <c r="C242" s="299"/>
      <c r="D242" s="300"/>
    </row>
    <row r="243" spans="1:4">
      <c r="A243" s="133"/>
      <c r="B243" s="134"/>
      <c r="C243" s="305"/>
      <c r="D243" s="306"/>
    </row>
    <row r="244" spans="1:4">
      <c r="A244" s="133"/>
      <c r="B244" s="134" t="s">
        <v>11</v>
      </c>
      <c r="C244" s="307">
        <f>SUM(C202:C242)</f>
        <v>0</v>
      </c>
      <c r="D244" s="308">
        <f>SUM(D202:D242)</f>
        <v>0</v>
      </c>
    </row>
    <row r="245" spans="1:4">
      <c r="A245" s="133"/>
      <c r="B245" s="134"/>
      <c r="C245" s="309"/>
      <c r="D245" s="300"/>
    </row>
    <row r="246" spans="1:4">
      <c r="A246" s="133"/>
      <c r="B246" s="136" t="s">
        <v>12</v>
      </c>
      <c r="C246" s="310"/>
      <c r="D246" s="300">
        <f>C244</f>
        <v>0</v>
      </c>
    </row>
    <row r="247" spans="1:4">
      <c r="A247" s="133"/>
      <c r="B247" s="134"/>
      <c r="C247" s="310"/>
      <c r="D247" s="300"/>
    </row>
    <row r="248" spans="1:4">
      <c r="A248" s="133"/>
      <c r="B248" s="136" t="s">
        <v>13</v>
      </c>
      <c r="C248" s="310"/>
      <c r="D248" s="300">
        <f>D244</f>
        <v>0</v>
      </c>
    </row>
    <row r="249" spans="1:4">
      <c r="A249" s="133"/>
      <c r="B249" s="134"/>
      <c r="C249" s="310"/>
      <c r="D249" s="300"/>
    </row>
    <row r="250" spans="1:4" ht="13.8" thickBot="1">
      <c r="A250" s="133"/>
      <c r="B250" s="134"/>
      <c r="C250" s="310"/>
      <c r="D250" s="300"/>
    </row>
    <row r="251" spans="1:4">
      <c r="A251" s="137"/>
      <c r="B251" s="138"/>
      <c r="C251" s="311"/>
      <c r="D251" s="311"/>
    </row>
    <row r="252" spans="1:4" ht="13.8" thickBot="1">
      <c r="A252" s="473" t="s">
        <v>23</v>
      </c>
      <c r="B252" s="474"/>
      <c r="C252" s="312"/>
      <c r="D252" s="312">
        <f>SUM(D245:D250)</f>
        <v>0</v>
      </c>
    </row>
    <row r="253" spans="1:4" s="91" customFormat="1" ht="13.8">
      <c r="A253" s="467" t="s">
        <v>348</v>
      </c>
      <c r="B253" s="470"/>
      <c r="C253" s="470"/>
      <c r="D253" s="470"/>
    </row>
    <row r="254" spans="1:4" s="91" customFormat="1" ht="13.8">
      <c r="A254" s="92"/>
      <c r="B254" s="119"/>
      <c r="C254" s="119"/>
      <c r="D254" s="119"/>
    </row>
    <row r="255" spans="1:4" s="91" customFormat="1" ht="13.8">
      <c r="A255" s="16" t="s">
        <v>331</v>
      </c>
      <c r="B255" s="93"/>
      <c r="D255" s="92"/>
    </row>
    <row r="256" spans="1:4" s="91" customFormat="1" ht="13.8">
      <c r="A256" s="96" t="s">
        <v>14</v>
      </c>
      <c r="B256" s="93"/>
      <c r="D256" s="94"/>
    </row>
    <row r="257" spans="1:4" s="91" customFormat="1" ht="13.8">
      <c r="A257" s="97" t="s">
        <v>82</v>
      </c>
      <c r="B257" s="93"/>
      <c r="C257" s="96"/>
      <c r="D257" s="94"/>
    </row>
    <row r="258" spans="1:4">
      <c r="B258" s="471"/>
      <c r="C258" s="470"/>
      <c r="D258" s="470"/>
    </row>
    <row r="260" spans="1:4">
      <c r="A260" s="472" t="s">
        <v>41</v>
      </c>
      <c r="B260" s="472"/>
      <c r="C260" s="472"/>
      <c r="D260" s="472"/>
    </row>
    <row r="261" spans="1:4">
      <c r="A261" s="123"/>
      <c r="B261" s="122"/>
      <c r="C261" s="122"/>
      <c r="D261" s="122"/>
    </row>
    <row r="262" spans="1:4" ht="13.8" thickBot="1"/>
    <row r="263" spans="1:4" s="128" customFormat="1">
      <c r="A263" s="124" t="s">
        <v>32</v>
      </c>
      <c r="B263" s="125" t="s">
        <v>33</v>
      </c>
      <c r="C263" s="126" t="s">
        <v>42</v>
      </c>
      <c r="D263" s="127" t="s">
        <v>43</v>
      </c>
    </row>
    <row r="264" spans="1:4" ht="13.8" thickBot="1">
      <c r="A264" s="129"/>
      <c r="B264" s="130"/>
      <c r="C264" s="131" t="s">
        <v>44</v>
      </c>
      <c r="D264" s="132" t="s">
        <v>45</v>
      </c>
    </row>
    <row r="265" spans="1:4">
      <c r="A265" s="133"/>
      <c r="B265" s="134"/>
      <c r="C265" s="299"/>
      <c r="D265" s="300"/>
    </row>
    <row r="266" spans="1:4">
      <c r="A266" s="133"/>
      <c r="B266" s="135" t="s">
        <v>10</v>
      </c>
      <c r="C266" s="299"/>
      <c r="D266" s="300"/>
    </row>
    <row r="267" spans="1:4">
      <c r="A267" s="133"/>
      <c r="B267" s="134"/>
      <c r="C267" s="299"/>
      <c r="D267" s="300"/>
    </row>
    <row r="268" spans="1:4">
      <c r="A268" s="133">
        <v>1.1000000000000001</v>
      </c>
      <c r="B268" s="360" t="s">
        <v>118</v>
      </c>
      <c r="C268" s="299">
        <f>'BILL 5'!F52</f>
        <v>0</v>
      </c>
      <c r="D268" s="300">
        <f>'BILL 5'!H52</f>
        <v>0</v>
      </c>
    </row>
    <row r="269" spans="1:4">
      <c r="A269" s="133"/>
      <c r="B269" s="134"/>
      <c r="C269" s="299"/>
      <c r="D269" s="300"/>
    </row>
    <row r="270" spans="1:4">
      <c r="A270" s="133">
        <v>1.2</v>
      </c>
      <c r="B270" s="360" t="s">
        <v>279</v>
      </c>
      <c r="C270" s="299">
        <f>'BILL 5'!F92</f>
        <v>0</v>
      </c>
      <c r="D270" s="300">
        <f>'BILL 5'!H92</f>
        <v>0</v>
      </c>
    </row>
    <row r="271" spans="1:4">
      <c r="A271" s="133"/>
      <c r="B271" s="134"/>
      <c r="C271" s="299"/>
      <c r="D271" s="300"/>
    </row>
    <row r="272" spans="1:4">
      <c r="A272" s="133">
        <v>1.3</v>
      </c>
      <c r="B272" s="360" t="s">
        <v>280</v>
      </c>
      <c r="C272" s="299">
        <f>'BILL 5'!F153</f>
        <v>0</v>
      </c>
      <c r="D272" s="300">
        <f>'BILL 5'!H153</f>
        <v>0</v>
      </c>
    </row>
    <row r="273" spans="1:4">
      <c r="A273" s="133"/>
      <c r="B273" s="134"/>
      <c r="C273" s="299"/>
      <c r="D273" s="300"/>
    </row>
    <row r="274" spans="1:4">
      <c r="A274" s="133"/>
      <c r="B274" s="134"/>
      <c r="C274" s="299"/>
      <c r="D274" s="300"/>
    </row>
    <row r="275" spans="1:4">
      <c r="A275" s="133"/>
      <c r="B275" s="134"/>
      <c r="C275" s="299"/>
      <c r="D275" s="300"/>
    </row>
    <row r="276" spans="1:4">
      <c r="A276" s="133"/>
      <c r="B276" s="134"/>
      <c r="C276" s="299"/>
      <c r="D276" s="300"/>
    </row>
    <row r="277" spans="1:4">
      <c r="A277" s="133"/>
      <c r="B277" s="134"/>
      <c r="C277" s="299"/>
      <c r="D277" s="300"/>
    </row>
    <row r="278" spans="1:4">
      <c r="A278" s="133"/>
      <c r="B278" s="134"/>
      <c r="C278" s="299"/>
      <c r="D278" s="300"/>
    </row>
    <row r="279" spans="1:4">
      <c r="A279" s="133"/>
      <c r="B279" s="134"/>
      <c r="C279" s="299"/>
      <c r="D279" s="300"/>
    </row>
    <row r="280" spans="1:4">
      <c r="A280" s="133"/>
      <c r="B280" s="134"/>
      <c r="C280" s="299"/>
      <c r="D280" s="300"/>
    </row>
    <row r="281" spans="1:4">
      <c r="A281" s="133"/>
      <c r="B281" s="134"/>
      <c r="C281" s="299"/>
      <c r="D281" s="300"/>
    </row>
    <row r="282" spans="1:4">
      <c r="A282" s="133"/>
      <c r="B282" s="134"/>
      <c r="C282" s="299"/>
      <c r="D282" s="300"/>
    </row>
    <row r="283" spans="1:4">
      <c r="A283" s="133"/>
      <c r="B283" s="134"/>
      <c r="C283" s="299"/>
      <c r="D283" s="300"/>
    </row>
    <row r="284" spans="1:4">
      <c r="A284" s="133"/>
      <c r="B284" s="134"/>
      <c r="C284" s="299"/>
      <c r="D284" s="300"/>
    </row>
    <row r="285" spans="1:4">
      <c r="A285" s="133"/>
      <c r="B285" s="134"/>
      <c r="C285" s="299"/>
      <c r="D285" s="300"/>
    </row>
    <row r="286" spans="1:4">
      <c r="A286" s="133"/>
      <c r="B286" s="134"/>
      <c r="C286" s="299"/>
      <c r="D286" s="300"/>
    </row>
    <row r="287" spans="1:4">
      <c r="A287" s="133"/>
      <c r="B287" s="134"/>
      <c r="C287" s="299"/>
      <c r="D287" s="300"/>
    </row>
    <row r="288" spans="1:4">
      <c r="A288" s="133"/>
      <c r="B288" s="134"/>
      <c r="C288" s="299"/>
      <c r="D288" s="300"/>
    </row>
    <row r="289" spans="1:4">
      <c r="A289" s="133"/>
      <c r="B289" s="134"/>
      <c r="C289" s="299"/>
      <c r="D289" s="300"/>
    </row>
    <row r="290" spans="1:4">
      <c r="A290" s="133"/>
      <c r="B290" s="134"/>
      <c r="C290" s="299"/>
      <c r="D290" s="300"/>
    </row>
    <row r="291" spans="1:4">
      <c r="A291" s="133"/>
      <c r="B291" s="134"/>
      <c r="C291" s="299"/>
      <c r="D291" s="300"/>
    </row>
    <row r="292" spans="1:4">
      <c r="A292" s="133"/>
      <c r="B292" s="134"/>
      <c r="C292" s="299"/>
      <c r="D292" s="300"/>
    </row>
    <row r="293" spans="1:4">
      <c r="A293" s="133"/>
      <c r="B293" s="134"/>
      <c r="C293" s="299"/>
      <c r="D293" s="300"/>
    </row>
    <row r="294" spans="1:4">
      <c r="A294" s="133"/>
      <c r="B294" s="134"/>
      <c r="C294" s="299"/>
      <c r="D294" s="300"/>
    </row>
    <row r="295" spans="1:4">
      <c r="A295" s="133"/>
      <c r="B295" s="134"/>
      <c r="C295" s="299"/>
      <c r="D295" s="300"/>
    </row>
    <row r="296" spans="1:4">
      <c r="A296" s="133"/>
      <c r="B296" s="134"/>
      <c r="C296" s="299"/>
      <c r="D296" s="300"/>
    </row>
    <row r="297" spans="1:4">
      <c r="A297" s="133"/>
      <c r="B297" s="134"/>
      <c r="C297" s="299"/>
      <c r="D297" s="300"/>
    </row>
    <row r="298" spans="1:4">
      <c r="A298" s="133"/>
      <c r="B298" s="134"/>
      <c r="C298" s="299"/>
      <c r="D298" s="300"/>
    </row>
    <row r="299" spans="1:4">
      <c r="A299" s="133"/>
      <c r="B299" s="134"/>
      <c r="C299" s="299"/>
      <c r="D299" s="300"/>
    </row>
    <row r="300" spans="1:4">
      <c r="A300" s="133"/>
      <c r="B300" s="134"/>
      <c r="C300" s="299"/>
      <c r="D300" s="300"/>
    </row>
    <row r="301" spans="1:4">
      <c r="A301" s="133"/>
      <c r="B301" s="134"/>
      <c r="C301" s="299"/>
      <c r="D301" s="300"/>
    </row>
    <row r="302" spans="1:4">
      <c r="A302" s="133"/>
      <c r="B302" s="134"/>
      <c r="C302" s="299"/>
      <c r="D302" s="300"/>
    </row>
    <row r="303" spans="1:4">
      <c r="A303" s="133"/>
      <c r="B303" s="134"/>
      <c r="C303" s="299"/>
      <c r="D303" s="300"/>
    </row>
    <row r="304" spans="1:4">
      <c r="A304" s="133"/>
      <c r="B304" s="134"/>
      <c r="C304" s="299"/>
      <c r="D304" s="300"/>
    </row>
    <row r="305" spans="1:4">
      <c r="A305" s="133"/>
      <c r="B305" s="134"/>
      <c r="C305" s="299"/>
      <c r="D305" s="300"/>
    </row>
    <row r="306" spans="1:4">
      <c r="A306" s="133"/>
      <c r="B306" s="134"/>
      <c r="C306" s="305"/>
      <c r="D306" s="306"/>
    </row>
    <row r="307" spans="1:4">
      <c r="A307" s="133"/>
      <c r="B307" s="134" t="s">
        <v>11</v>
      </c>
      <c r="C307" s="307">
        <f>SUM(C266:C305)</f>
        <v>0</v>
      </c>
      <c r="D307" s="308">
        <f>SUM(D266:D305)</f>
        <v>0</v>
      </c>
    </row>
    <row r="308" spans="1:4">
      <c r="A308" s="133"/>
      <c r="B308" s="134"/>
      <c r="C308" s="309"/>
      <c r="D308" s="300"/>
    </row>
    <row r="309" spans="1:4">
      <c r="A309" s="133"/>
      <c r="B309" s="136" t="s">
        <v>12</v>
      </c>
      <c r="C309" s="310"/>
      <c r="D309" s="300">
        <f>C307</f>
        <v>0</v>
      </c>
    </row>
    <row r="310" spans="1:4">
      <c r="A310" s="133"/>
      <c r="B310" s="134"/>
      <c r="C310" s="310"/>
      <c r="D310" s="300"/>
    </row>
    <row r="311" spans="1:4">
      <c r="A311" s="133"/>
      <c r="B311" s="136" t="s">
        <v>13</v>
      </c>
      <c r="C311" s="310"/>
      <c r="D311" s="300">
        <f>D307</f>
        <v>0</v>
      </c>
    </row>
    <row r="312" spans="1:4">
      <c r="A312" s="133"/>
      <c r="B312" s="134"/>
      <c r="C312" s="310"/>
      <c r="D312" s="300"/>
    </row>
    <row r="313" spans="1:4" ht="13.8" thickBot="1">
      <c r="A313" s="133"/>
      <c r="B313" s="134"/>
      <c r="C313" s="310"/>
      <c r="D313" s="300"/>
    </row>
    <row r="314" spans="1:4">
      <c r="A314" s="137"/>
      <c r="B314" s="138"/>
      <c r="C314" s="311"/>
      <c r="D314" s="311"/>
    </row>
    <row r="315" spans="1:4" ht="13.8" thickBot="1">
      <c r="A315" s="473" t="s">
        <v>23</v>
      </c>
      <c r="B315" s="474"/>
      <c r="C315" s="312"/>
      <c r="D315" s="312">
        <f>SUM(D308:D313)</f>
        <v>0</v>
      </c>
    </row>
    <row r="316" spans="1:4" s="91" customFormat="1" ht="13.8">
      <c r="A316" s="467" t="s">
        <v>532</v>
      </c>
      <c r="B316" s="470"/>
      <c r="C316" s="470"/>
      <c r="D316" s="470"/>
    </row>
    <row r="317" spans="1:4" s="91" customFormat="1" ht="13.8">
      <c r="A317" s="92"/>
      <c r="B317" s="119"/>
      <c r="C317" s="119"/>
      <c r="D317" s="119"/>
    </row>
    <row r="318" spans="1:4" s="91" customFormat="1" ht="13.8">
      <c r="A318" s="16" t="s">
        <v>331</v>
      </c>
      <c r="B318" s="93"/>
      <c r="D318" s="92"/>
    </row>
    <row r="319" spans="1:4" s="91" customFormat="1" ht="13.8">
      <c r="A319" s="96" t="s">
        <v>65</v>
      </c>
      <c r="B319" s="93"/>
      <c r="D319" s="94"/>
    </row>
    <row r="320" spans="1:4" s="91" customFormat="1" ht="13.8">
      <c r="A320" s="97" t="s">
        <v>287</v>
      </c>
      <c r="B320" s="93"/>
      <c r="C320" s="96"/>
      <c r="D320" s="94"/>
    </row>
    <row r="321" spans="1:4">
      <c r="B321" s="471"/>
      <c r="C321" s="470"/>
      <c r="D321" s="470"/>
    </row>
    <row r="323" spans="1:4">
      <c r="A323" s="472" t="s">
        <v>41</v>
      </c>
      <c r="B323" s="472"/>
      <c r="C323" s="472"/>
      <c r="D323" s="472"/>
    </row>
    <row r="324" spans="1:4">
      <c r="A324" s="123"/>
      <c r="B324" s="122"/>
      <c r="C324" s="122"/>
      <c r="D324" s="122"/>
    </row>
    <row r="325" spans="1:4" ht="13.8" thickBot="1"/>
    <row r="326" spans="1:4" s="128" customFormat="1">
      <c r="A326" s="124" t="s">
        <v>32</v>
      </c>
      <c r="B326" s="125" t="s">
        <v>33</v>
      </c>
      <c r="C326" s="126" t="s">
        <v>42</v>
      </c>
      <c r="D326" s="127" t="s">
        <v>43</v>
      </c>
    </row>
    <row r="327" spans="1:4" ht="13.8" thickBot="1">
      <c r="A327" s="129"/>
      <c r="B327" s="130"/>
      <c r="C327" s="131" t="s">
        <v>44</v>
      </c>
      <c r="D327" s="132" t="s">
        <v>45</v>
      </c>
    </row>
    <row r="328" spans="1:4">
      <c r="A328" s="133"/>
      <c r="B328" s="134"/>
      <c r="C328" s="299"/>
      <c r="D328" s="300"/>
    </row>
    <row r="329" spans="1:4">
      <c r="A329" s="133"/>
      <c r="B329" s="135" t="s">
        <v>10</v>
      </c>
      <c r="C329" s="299"/>
      <c r="D329" s="300"/>
    </row>
    <row r="330" spans="1:4">
      <c r="A330" s="133"/>
      <c r="B330" s="134"/>
      <c r="C330" s="299"/>
      <c r="D330" s="300"/>
    </row>
    <row r="331" spans="1:4">
      <c r="A331" s="133">
        <v>1.1000000000000001</v>
      </c>
      <c r="B331" s="360" t="s">
        <v>119</v>
      </c>
      <c r="C331" s="299">
        <f>'BILL 6'!F35</f>
        <v>0</v>
      </c>
      <c r="D331" s="300">
        <f>'BILL 6'!H35</f>
        <v>0</v>
      </c>
    </row>
    <row r="332" spans="1:4">
      <c r="A332" s="133"/>
      <c r="B332" s="134"/>
      <c r="C332" s="299"/>
      <c r="D332" s="300"/>
    </row>
    <row r="333" spans="1:4">
      <c r="A333" s="133">
        <v>1.2</v>
      </c>
      <c r="B333" s="360" t="s">
        <v>120</v>
      </c>
      <c r="C333" s="299">
        <f>'BILL 6'!F84</f>
        <v>0</v>
      </c>
      <c r="D333" s="300">
        <f>'BILL 6'!H130</f>
        <v>0</v>
      </c>
    </row>
    <row r="334" spans="1:4">
      <c r="A334" s="133"/>
      <c r="B334" s="134"/>
      <c r="C334" s="299"/>
      <c r="D334" s="300">
        <f>'BILL 6'!H84</f>
        <v>0</v>
      </c>
    </row>
    <row r="335" spans="1:4">
      <c r="A335" s="133">
        <v>1.3</v>
      </c>
      <c r="B335" s="360" t="s">
        <v>533</v>
      </c>
      <c r="C335" s="299">
        <f>'BILL 6'!F130</f>
        <v>0</v>
      </c>
      <c r="D335" s="300">
        <f>'BILL 6'!H130</f>
        <v>0</v>
      </c>
    </row>
    <row r="336" spans="1:4">
      <c r="A336" s="133"/>
      <c r="B336" s="134"/>
      <c r="C336" s="299"/>
      <c r="D336" s="300"/>
    </row>
    <row r="337" spans="1:4">
      <c r="A337" s="133"/>
      <c r="B337" s="134"/>
      <c r="C337" s="299"/>
      <c r="D337" s="300"/>
    </row>
    <row r="338" spans="1:4">
      <c r="A338" s="133"/>
      <c r="B338" s="134"/>
      <c r="C338" s="299"/>
      <c r="D338" s="300"/>
    </row>
    <row r="339" spans="1:4">
      <c r="A339" s="133"/>
      <c r="B339" s="134"/>
      <c r="C339" s="299"/>
      <c r="D339" s="300"/>
    </row>
    <row r="340" spans="1:4">
      <c r="A340" s="133"/>
      <c r="B340" s="134"/>
      <c r="C340" s="299"/>
      <c r="D340" s="300"/>
    </row>
    <row r="341" spans="1:4">
      <c r="A341" s="133"/>
      <c r="B341" s="134"/>
      <c r="C341" s="299"/>
      <c r="D341" s="300"/>
    </row>
    <row r="342" spans="1:4">
      <c r="A342" s="133"/>
      <c r="B342" s="134"/>
      <c r="C342" s="299"/>
      <c r="D342" s="300"/>
    </row>
    <row r="343" spans="1:4">
      <c r="A343" s="133"/>
      <c r="B343" s="134"/>
      <c r="C343" s="299"/>
      <c r="D343" s="300"/>
    </row>
    <row r="344" spans="1:4">
      <c r="A344" s="133"/>
      <c r="B344" s="134"/>
      <c r="C344" s="299"/>
      <c r="D344" s="300"/>
    </row>
    <row r="345" spans="1:4">
      <c r="A345" s="133"/>
      <c r="B345" s="134"/>
      <c r="C345" s="299"/>
      <c r="D345" s="300"/>
    </row>
    <row r="346" spans="1:4">
      <c r="A346" s="133"/>
      <c r="B346" s="134"/>
      <c r="C346" s="299"/>
      <c r="D346" s="300"/>
    </row>
    <row r="347" spans="1:4">
      <c r="A347" s="133"/>
      <c r="B347" s="134"/>
      <c r="C347" s="299"/>
      <c r="D347" s="300"/>
    </row>
    <row r="348" spans="1:4">
      <c r="A348" s="133"/>
      <c r="B348" s="134"/>
      <c r="C348" s="299"/>
      <c r="D348" s="300"/>
    </row>
    <row r="349" spans="1:4">
      <c r="A349" s="133"/>
      <c r="B349" s="134"/>
      <c r="C349" s="299"/>
      <c r="D349" s="300"/>
    </row>
    <row r="350" spans="1:4">
      <c r="A350" s="133"/>
      <c r="B350" s="134"/>
      <c r="C350" s="299"/>
      <c r="D350" s="300"/>
    </row>
    <row r="351" spans="1:4">
      <c r="A351" s="133"/>
      <c r="B351" s="134"/>
      <c r="C351" s="299"/>
      <c r="D351" s="300"/>
    </row>
    <row r="352" spans="1:4">
      <c r="A352" s="133"/>
      <c r="B352" s="134"/>
      <c r="C352" s="299"/>
      <c r="D352" s="300"/>
    </row>
    <row r="353" spans="1:4">
      <c r="A353" s="133"/>
      <c r="B353" s="134"/>
      <c r="C353" s="299"/>
      <c r="D353" s="300"/>
    </row>
    <row r="354" spans="1:4">
      <c r="A354" s="133"/>
      <c r="B354" s="134"/>
      <c r="C354" s="299"/>
      <c r="D354" s="300"/>
    </row>
    <row r="355" spans="1:4">
      <c r="A355" s="133"/>
      <c r="B355" s="134"/>
      <c r="C355" s="299"/>
      <c r="D355" s="300"/>
    </row>
    <row r="356" spans="1:4">
      <c r="A356" s="133"/>
      <c r="B356" s="134"/>
      <c r="C356" s="299"/>
      <c r="D356" s="300"/>
    </row>
    <row r="357" spans="1:4">
      <c r="A357" s="133"/>
      <c r="B357" s="134"/>
      <c r="C357" s="299"/>
      <c r="D357" s="300"/>
    </row>
    <row r="358" spans="1:4">
      <c r="A358" s="133"/>
      <c r="B358" s="134"/>
      <c r="C358" s="299"/>
      <c r="D358" s="300"/>
    </row>
    <row r="359" spans="1:4">
      <c r="A359" s="133"/>
      <c r="B359" s="134"/>
      <c r="C359" s="299"/>
      <c r="D359" s="300"/>
    </row>
    <row r="360" spans="1:4">
      <c r="A360" s="133"/>
      <c r="B360" s="134"/>
      <c r="C360" s="299"/>
      <c r="D360" s="300"/>
    </row>
    <row r="361" spans="1:4">
      <c r="A361" s="133"/>
      <c r="B361" s="134"/>
      <c r="C361" s="299"/>
      <c r="D361" s="300"/>
    </row>
    <row r="362" spans="1:4">
      <c r="A362" s="133"/>
      <c r="B362" s="134"/>
      <c r="C362" s="299"/>
      <c r="D362" s="300"/>
    </row>
    <row r="363" spans="1:4">
      <c r="A363" s="133"/>
      <c r="B363" s="134"/>
      <c r="C363" s="299"/>
      <c r="D363" s="300"/>
    </row>
    <row r="364" spans="1:4">
      <c r="A364" s="133"/>
      <c r="B364" s="134"/>
      <c r="C364" s="299"/>
      <c r="D364" s="300"/>
    </row>
    <row r="365" spans="1:4">
      <c r="A365" s="133"/>
      <c r="B365" s="134"/>
      <c r="C365" s="299"/>
      <c r="D365" s="300"/>
    </row>
    <row r="366" spans="1:4">
      <c r="A366" s="133"/>
      <c r="B366" s="134"/>
      <c r="C366" s="299"/>
      <c r="D366" s="300"/>
    </row>
    <row r="367" spans="1:4">
      <c r="A367" s="133"/>
      <c r="B367" s="134"/>
      <c r="C367" s="299"/>
      <c r="D367" s="300"/>
    </row>
    <row r="368" spans="1:4">
      <c r="A368" s="133"/>
      <c r="B368" s="134"/>
      <c r="C368" s="299"/>
      <c r="D368" s="300"/>
    </row>
    <row r="369" spans="1:4">
      <c r="A369" s="133"/>
      <c r="B369" s="134"/>
      <c r="C369" s="305"/>
      <c r="D369" s="306"/>
    </row>
    <row r="370" spans="1:4">
      <c r="A370" s="133"/>
      <c r="B370" s="134" t="s">
        <v>11</v>
      </c>
      <c r="C370" s="307">
        <f>SUM(C328:C368)</f>
        <v>0</v>
      </c>
      <c r="D370" s="308">
        <f>SUM(D328:D368)</f>
        <v>0</v>
      </c>
    </row>
    <row r="371" spans="1:4">
      <c r="A371" s="133"/>
      <c r="B371" s="134"/>
      <c r="C371" s="309"/>
      <c r="D371" s="300"/>
    </row>
    <row r="372" spans="1:4">
      <c r="A372" s="133"/>
      <c r="B372" s="136" t="s">
        <v>12</v>
      </c>
      <c r="C372" s="310"/>
      <c r="D372" s="300">
        <f>C370</f>
        <v>0</v>
      </c>
    </row>
    <row r="373" spans="1:4">
      <c r="A373" s="133"/>
      <c r="B373" s="134"/>
      <c r="C373" s="310"/>
      <c r="D373" s="300"/>
    </row>
    <row r="374" spans="1:4">
      <c r="A374" s="133"/>
      <c r="B374" s="136" t="s">
        <v>13</v>
      </c>
      <c r="C374" s="310"/>
      <c r="D374" s="300">
        <f>D370</f>
        <v>0</v>
      </c>
    </row>
    <row r="375" spans="1:4">
      <c r="A375" s="133"/>
      <c r="B375" s="134"/>
      <c r="C375" s="310"/>
      <c r="D375" s="300"/>
    </row>
    <row r="376" spans="1:4" ht="13.8" thickBot="1">
      <c r="A376" s="133"/>
      <c r="B376" s="134"/>
      <c r="C376" s="310"/>
      <c r="D376" s="300"/>
    </row>
    <row r="377" spans="1:4">
      <c r="A377" s="137"/>
      <c r="B377" s="138"/>
      <c r="C377" s="311"/>
      <c r="D377" s="311"/>
    </row>
    <row r="378" spans="1:4" ht="13.8" thickBot="1">
      <c r="A378" s="473" t="s">
        <v>23</v>
      </c>
      <c r="B378" s="474"/>
      <c r="C378" s="312"/>
      <c r="D378" s="312">
        <f>SUM(D371:D376)</f>
        <v>0</v>
      </c>
    </row>
    <row r="379" spans="1:4" s="91" customFormat="1" ht="13.8">
      <c r="A379" s="467" t="s">
        <v>349</v>
      </c>
      <c r="B379" s="470"/>
      <c r="C379" s="470"/>
      <c r="D379" s="470"/>
    </row>
    <row r="380" spans="1:4" s="91" customFormat="1" ht="13.8">
      <c r="A380" s="92"/>
      <c r="B380" s="119"/>
      <c r="C380" s="119"/>
      <c r="D380" s="119"/>
    </row>
    <row r="381" spans="1:4" s="91" customFormat="1" ht="13.8">
      <c r="A381" s="16" t="s">
        <v>331</v>
      </c>
      <c r="B381" s="93"/>
      <c r="D381" s="92"/>
    </row>
    <row r="382" spans="1:4" s="91" customFormat="1" ht="13.8">
      <c r="A382" s="96" t="s">
        <v>98</v>
      </c>
      <c r="B382" s="93"/>
      <c r="D382" s="94"/>
    </row>
    <row r="383" spans="1:4" s="91" customFormat="1" ht="13.8">
      <c r="A383" s="97" t="s">
        <v>288</v>
      </c>
      <c r="B383" s="93"/>
      <c r="C383" s="96"/>
      <c r="D383" s="94"/>
    </row>
    <row r="384" spans="1:4">
      <c r="B384" s="471"/>
      <c r="C384" s="470"/>
      <c r="D384" s="470"/>
    </row>
    <row r="386" spans="1:4">
      <c r="A386" s="472" t="s">
        <v>41</v>
      </c>
      <c r="B386" s="472"/>
      <c r="C386" s="472"/>
      <c r="D386" s="472"/>
    </row>
    <row r="387" spans="1:4">
      <c r="A387" s="123"/>
      <c r="B387" s="122"/>
      <c r="C387" s="122"/>
      <c r="D387" s="122"/>
    </row>
    <row r="388" spans="1:4" ht="13.8" thickBot="1"/>
    <row r="389" spans="1:4" s="128" customFormat="1">
      <c r="A389" s="124" t="s">
        <v>32</v>
      </c>
      <c r="B389" s="125" t="s">
        <v>33</v>
      </c>
      <c r="C389" s="126" t="s">
        <v>42</v>
      </c>
      <c r="D389" s="127" t="s">
        <v>43</v>
      </c>
    </row>
    <row r="390" spans="1:4" ht="13.8" thickBot="1">
      <c r="A390" s="129"/>
      <c r="B390" s="130"/>
      <c r="C390" s="131" t="s">
        <v>44</v>
      </c>
      <c r="D390" s="132" t="s">
        <v>45</v>
      </c>
    </row>
    <row r="391" spans="1:4">
      <c r="A391" s="133"/>
      <c r="B391" s="134"/>
      <c r="C391" s="299"/>
      <c r="D391" s="300"/>
    </row>
    <row r="392" spans="1:4">
      <c r="A392" s="133"/>
      <c r="B392" s="135" t="s">
        <v>10</v>
      </c>
      <c r="C392" s="299"/>
      <c r="D392" s="300"/>
    </row>
    <row r="393" spans="1:4">
      <c r="A393" s="133"/>
      <c r="B393" s="134"/>
      <c r="C393" s="299"/>
      <c r="D393" s="300"/>
    </row>
    <row r="394" spans="1:4">
      <c r="A394" s="133">
        <v>1.1000000000000001</v>
      </c>
      <c r="B394" s="360" t="s">
        <v>121</v>
      </c>
      <c r="C394" s="299">
        <f>'BILL 7'!F51</f>
        <v>0</v>
      </c>
      <c r="D394" s="300">
        <f>'BILL 7'!H51</f>
        <v>0</v>
      </c>
    </row>
    <row r="395" spans="1:4">
      <c r="A395" s="133"/>
      <c r="B395" s="134"/>
      <c r="C395" s="299"/>
      <c r="D395" s="300"/>
    </row>
    <row r="396" spans="1:4">
      <c r="A396" s="133"/>
      <c r="B396" s="135"/>
      <c r="C396" s="299"/>
      <c r="D396" s="300"/>
    </row>
    <row r="397" spans="1:4">
      <c r="A397" s="133"/>
      <c r="B397" s="134"/>
      <c r="C397" s="299"/>
      <c r="D397" s="300"/>
    </row>
    <row r="398" spans="1:4">
      <c r="A398" s="133"/>
      <c r="B398" s="135"/>
      <c r="C398" s="299"/>
      <c r="D398" s="300"/>
    </row>
    <row r="399" spans="1:4">
      <c r="A399" s="133"/>
      <c r="B399" s="134"/>
      <c r="C399" s="299"/>
      <c r="D399" s="300"/>
    </row>
    <row r="400" spans="1:4">
      <c r="A400" s="133"/>
      <c r="B400" s="134"/>
      <c r="C400" s="299"/>
      <c r="D400" s="300"/>
    </row>
    <row r="401" spans="1:4">
      <c r="A401" s="133"/>
      <c r="B401" s="134"/>
      <c r="C401" s="299"/>
      <c r="D401" s="300"/>
    </row>
    <row r="402" spans="1:4">
      <c r="A402" s="133"/>
      <c r="B402" s="134"/>
      <c r="C402" s="299"/>
      <c r="D402" s="300"/>
    </row>
    <row r="403" spans="1:4">
      <c r="A403" s="133"/>
      <c r="B403" s="134"/>
      <c r="C403" s="299"/>
      <c r="D403" s="300"/>
    </row>
    <row r="404" spans="1:4">
      <c r="A404" s="133"/>
      <c r="B404" s="134"/>
      <c r="C404" s="299"/>
      <c r="D404" s="300"/>
    </row>
    <row r="405" spans="1:4">
      <c r="A405" s="133"/>
      <c r="B405" s="134"/>
      <c r="C405" s="299"/>
      <c r="D405" s="300"/>
    </row>
    <row r="406" spans="1:4">
      <c r="A406" s="133"/>
      <c r="B406" s="134"/>
      <c r="C406" s="299"/>
      <c r="D406" s="300"/>
    </row>
    <row r="407" spans="1:4">
      <c r="A407" s="133"/>
      <c r="B407" s="134"/>
      <c r="C407" s="299"/>
      <c r="D407" s="300"/>
    </row>
    <row r="408" spans="1:4">
      <c r="A408" s="133"/>
      <c r="B408" s="134"/>
      <c r="C408" s="299"/>
      <c r="D408" s="300"/>
    </row>
    <row r="409" spans="1:4">
      <c r="A409" s="133"/>
      <c r="B409" s="134"/>
      <c r="C409" s="299"/>
      <c r="D409" s="300"/>
    </row>
    <row r="410" spans="1:4">
      <c r="A410" s="133"/>
      <c r="B410" s="134"/>
      <c r="C410" s="299"/>
      <c r="D410" s="300"/>
    </row>
    <row r="411" spans="1:4">
      <c r="A411" s="133"/>
      <c r="B411" s="134"/>
      <c r="C411" s="299"/>
      <c r="D411" s="300"/>
    </row>
    <row r="412" spans="1:4">
      <c r="A412" s="133"/>
      <c r="B412" s="134"/>
      <c r="C412" s="299"/>
      <c r="D412" s="300"/>
    </row>
    <row r="413" spans="1:4">
      <c r="A413" s="133"/>
      <c r="B413" s="134"/>
      <c r="C413" s="299"/>
      <c r="D413" s="300"/>
    </row>
    <row r="414" spans="1:4">
      <c r="A414" s="133"/>
      <c r="B414" s="134"/>
      <c r="C414" s="299"/>
      <c r="D414" s="300"/>
    </row>
    <row r="415" spans="1:4">
      <c r="A415" s="133"/>
      <c r="B415" s="134"/>
      <c r="C415" s="299"/>
      <c r="D415" s="300"/>
    </row>
    <row r="416" spans="1:4">
      <c r="A416" s="133"/>
      <c r="B416" s="134"/>
      <c r="C416" s="299"/>
      <c r="D416" s="300"/>
    </row>
    <row r="417" spans="1:4">
      <c r="A417" s="133"/>
      <c r="B417" s="134"/>
      <c r="C417" s="299"/>
      <c r="D417" s="300"/>
    </row>
    <row r="418" spans="1:4">
      <c r="A418" s="133"/>
      <c r="B418" s="134"/>
      <c r="C418" s="299"/>
      <c r="D418" s="300"/>
    </row>
    <row r="419" spans="1:4">
      <c r="A419" s="133"/>
      <c r="B419" s="134"/>
      <c r="C419" s="299"/>
      <c r="D419" s="300"/>
    </row>
    <row r="420" spans="1:4">
      <c r="A420" s="133"/>
      <c r="B420" s="134"/>
      <c r="C420" s="299"/>
      <c r="D420" s="300"/>
    </row>
    <row r="421" spans="1:4">
      <c r="A421" s="133"/>
      <c r="B421" s="134"/>
      <c r="C421" s="299"/>
      <c r="D421" s="300"/>
    </row>
    <row r="422" spans="1:4">
      <c r="A422" s="133"/>
      <c r="B422" s="134"/>
      <c r="C422" s="299"/>
      <c r="D422" s="300"/>
    </row>
    <row r="423" spans="1:4">
      <c r="A423" s="133"/>
      <c r="B423" s="134"/>
      <c r="C423" s="299"/>
      <c r="D423" s="300"/>
    </row>
    <row r="424" spans="1:4">
      <c r="A424" s="133"/>
      <c r="B424" s="134"/>
      <c r="C424" s="299"/>
      <c r="D424" s="300"/>
    </row>
    <row r="425" spans="1:4">
      <c r="A425" s="133"/>
      <c r="B425" s="134"/>
      <c r="C425" s="299"/>
      <c r="D425" s="300"/>
    </row>
    <row r="426" spans="1:4">
      <c r="A426" s="133"/>
      <c r="B426" s="134"/>
      <c r="C426" s="299"/>
      <c r="D426" s="300"/>
    </row>
    <row r="427" spans="1:4">
      <c r="A427" s="133"/>
      <c r="B427" s="134"/>
      <c r="C427" s="299"/>
      <c r="D427" s="300"/>
    </row>
    <row r="428" spans="1:4">
      <c r="A428" s="133"/>
      <c r="B428" s="134"/>
      <c r="C428" s="299"/>
      <c r="D428" s="300"/>
    </row>
    <row r="429" spans="1:4">
      <c r="A429" s="133"/>
      <c r="B429" s="134"/>
      <c r="C429" s="299"/>
      <c r="D429" s="300"/>
    </row>
    <row r="430" spans="1:4">
      <c r="A430" s="133"/>
      <c r="B430" s="134"/>
      <c r="C430" s="299"/>
      <c r="D430" s="300"/>
    </row>
    <row r="431" spans="1:4">
      <c r="A431" s="133"/>
      <c r="B431" s="134"/>
      <c r="C431" s="299"/>
      <c r="D431" s="300"/>
    </row>
    <row r="432" spans="1:4">
      <c r="A432" s="133"/>
      <c r="B432" s="134"/>
      <c r="C432" s="305"/>
      <c r="D432" s="306"/>
    </row>
    <row r="433" spans="1:4">
      <c r="A433" s="133"/>
      <c r="B433" s="134" t="s">
        <v>11</v>
      </c>
      <c r="C433" s="307">
        <f>SUM(C391:C431)</f>
        <v>0</v>
      </c>
      <c r="D433" s="308">
        <f>SUM(D392:D431)</f>
        <v>0</v>
      </c>
    </row>
    <row r="434" spans="1:4">
      <c r="A434" s="133"/>
      <c r="B434" s="134"/>
      <c r="C434" s="309"/>
      <c r="D434" s="300"/>
    </row>
    <row r="435" spans="1:4">
      <c r="A435" s="133"/>
      <c r="B435" s="136" t="s">
        <v>12</v>
      </c>
      <c r="C435" s="310"/>
      <c r="D435" s="300">
        <f>C433</f>
        <v>0</v>
      </c>
    </row>
    <row r="436" spans="1:4">
      <c r="A436" s="133"/>
      <c r="B436" s="134"/>
      <c r="C436" s="310"/>
      <c r="D436" s="300"/>
    </row>
    <row r="437" spans="1:4">
      <c r="A437" s="133"/>
      <c r="B437" s="136" t="s">
        <v>13</v>
      </c>
      <c r="C437" s="310"/>
      <c r="D437" s="300">
        <f>D433</f>
        <v>0</v>
      </c>
    </row>
    <row r="438" spans="1:4">
      <c r="A438" s="133"/>
      <c r="B438" s="134"/>
      <c r="C438" s="310"/>
      <c r="D438" s="300"/>
    </row>
    <row r="439" spans="1:4" ht="13.8" thickBot="1">
      <c r="A439" s="133"/>
      <c r="B439" s="134"/>
      <c r="C439" s="310"/>
      <c r="D439" s="300"/>
    </row>
    <row r="440" spans="1:4">
      <c r="A440" s="137"/>
      <c r="B440" s="138"/>
      <c r="C440" s="311"/>
      <c r="D440" s="311"/>
    </row>
    <row r="441" spans="1:4" ht="13.8" thickBot="1">
      <c r="A441" s="473" t="s">
        <v>23</v>
      </c>
      <c r="B441" s="474"/>
      <c r="C441" s="312"/>
      <c r="D441" s="312">
        <f>SUM(D434:D438)</f>
        <v>0</v>
      </c>
    </row>
    <row r="442" spans="1:4" s="91" customFormat="1" ht="13.8">
      <c r="A442" s="467" t="s">
        <v>299</v>
      </c>
      <c r="B442" s="470"/>
      <c r="C442" s="470"/>
      <c r="D442" s="470"/>
    </row>
    <row r="443" spans="1:4" s="91" customFormat="1" ht="13.8">
      <c r="A443" s="92"/>
      <c r="B443" s="119"/>
      <c r="C443" s="119"/>
      <c r="D443" s="119"/>
    </row>
    <row r="444" spans="1:4" s="91" customFormat="1" ht="13.8">
      <c r="A444" s="16" t="s">
        <v>331</v>
      </c>
      <c r="B444" s="93"/>
      <c r="D444" s="92"/>
    </row>
    <row r="445" spans="1:4" s="91" customFormat="1" ht="13.8">
      <c r="A445" s="96" t="s">
        <v>125</v>
      </c>
      <c r="B445" s="93"/>
      <c r="D445" s="94"/>
    </row>
    <row r="446" spans="1:4" s="91" customFormat="1" ht="13.8">
      <c r="A446" s="97" t="s">
        <v>201</v>
      </c>
      <c r="B446" s="93"/>
      <c r="C446" s="96"/>
      <c r="D446" s="94"/>
    </row>
    <row r="447" spans="1:4">
      <c r="B447" s="471"/>
      <c r="C447" s="470"/>
      <c r="D447" s="470"/>
    </row>
    <row r="449" spans="1:4">
      <c r="A449" s="472" t="s">
        <v>41</v>
      </c>
      <c r="B449" s="472"/>
      <c r="C449" s="472"/>
      <c r="D449" s="472"/>
    </row>
    <row r="450" spans="1:4">
      <c r="A450" s="123"/>
      <c r="B450" s="122"/>
      <c r="C450" s="122"/>
      <c r="D450" s="122"/>
    </row>
    <row r="451" spans="1:4" ht="13.8" thickBot="1"/>
    <row r="452" spans="1:4" s="128" customFormat="1">
      <c r="A452" s="124" t="s">
        <v>32</v>
      </c>
      <c r="B452" s="125" t="s">
        <v>33</v>
      </c>
      <c r="C452" s="126" t="s">
        <v>42</v>
      </c>
      <c r="D452" s="127" t="s">
        <v>43</v>
      </c>
    </row>
    <row r="453" spans="1:4" ht="13.8" thickBot="1">
      <c r="A453" s="129"/>
      <c r="B453" s="130"/>
      <c r="C453" s="131" t="s">
        <v>44</v>
      </c>
      <c r="D453" s="132" t="s">
        <v>45</v>
      </c>
    </row>
    <row r="454" spans="1:4">
      <c r="A454" s="133"/>
      <c r="B454" s="134"/>
      <c r="C454" s="299"/>
      <c r="D454" s="300"/>
    </row>
    <row r="455" spans="1:4">
      <c r="A455" s="133"/>
      <c r="B455" s="135" t="s">
        <v>10</v>
      </c>
      <c r="C455" s="299"/>
      <c r="D455" s="300"/>
    </row>
    <row r="456" spans="1:4">
      <c r="A456" s="133"/>
      <c r="B456" s="134"/>
      <c r="C456" s="299"/>
      <c r="D456" s="300"/>
    </row>
    <row r="457" spans="1:4">
      <c r="A457" s="133">
        <v>1.1000000000000001</v>
      </c>
      <c r="B457" s="360" t="s">
        <v>213</v>
      </c>
      <c r="C457" s="299">
        <f>'BILL 8'!F46</f>
        <v>0</v>
      </c>
      <c r="D457" s="300">
        <f>'BILL 8'!H46</f>
        <v>0</v>
      </c>
    </row>
    <row r="458" spans="1:4">
      <c r="A458" s="133"/>
      <c r="B458" s="134"/>
      <c r="C458" s="299"/>
      <c r="D458" s="300"/>
    </row>
    <row r="459" spans="1:4">
      <c r="A459" s="133"/>
      <c r="B459" s="135"/>
      <c r="C459" s="299"/>
      <c r="D459" s="300"/>
    </row>
    <row r="460" spans="1:4">
      <c r="A460" s="133"/>
      <c r="B460" s="134"/>
      <c r="C460" s="299"/>
      <c r="D460" s="300"/>
    </row>
    <row r="461" spans="1:4">
      <c r="A461" s="133"/>
      <c r="B461" s="135"/>
      <c r="C461" s="299"/>
      <c r="D461" s="300"/>
    </row>
    <row r="462" spans="1:4">
      <c r="A462" s="133"/>
      <c r="B462" s="134"/>
      <c r="C462" s="299"/>
      <c r="D462" s="300"/>
    </row>
    <row r="463" spans="1:4">
      <c r="A463" s="133"/>
      <c r="B463" s="134"/>
      <c r="C463" s="299"/>
      <c r="D463" s="300"/>
    </row>
    <row r="464" spans="1:4">
      <c r="A464" s="133"/>
      <c r="B464" s="134"/>
      <c r="C464" s="299"/>
      <c r="D464" s="300"/>
    </row>
    <row r="465" spans="1:4">
      <c r="A465" s="133"/>
      <c r="B465" s="134"/>
      <c r="C465" s="299"/>
      <c r="D465" s="300"/>
    </row>
    <row r="466" spans="1:4">
      <c r="A466" s="133"/>
      <c r="B466" s="134"/>
      <c r="C466" s="299"/>
      <c r="D466" s="300"/>
    </row>
    <row r="467" spans="1:4">
      <c r="A467" s="133"/>
      <c r="B467" s="134"/>
      <c r="C467" s="299"/>
      <c r="D467" s="300"/>
    </row>
    <row r="468" spans="1:4">
      <c r="A468" s="133"/>
      <c r="B468" s="134"/>
      <c r="C468" s="299"/>
      <c r="D468" s="300"/>
    </row>
    <row r="469" spans="1:4">
      <c r="A469" s="133"/>
      <c r="B469" s="134"/>
      <c r="C469" s="299"/>
      <c r="D469" s="300"/>
    </row>
    <row r="470" spans="1:4">
      <c r="A470" s="133"/>
      <c r="B470" s="134"/>
      <c r="C470" s="299"/>
      <c r="D470" s="300"/>
    </row>
    <row r="471" spans="1:4">
      <c r="A471" s="133"/>
      <c r="B471" s="134"/>
      <c r="C471" s="299"/>
      <c r="D471" s="300"/>
    </row>
    <row r="472" spans="1:4">
      <c r="A472" s="133"/>
      <c r="B472" s="134"/>
      <c r="C472" s="299"/>
      <c r="D472" s="300"/>
    </row>
    <row r="473" spans="1:4">
      <c r="A473" s="133"/>
      <c r="B473" s="134"/>
      <c r="C473" s="299"/>
      <c r="D473" s="300"/>
    </row>
    <row r="474" spans="1:4">
      <c r="A474" s="133"/>
      <c r="B474" s="134"/>
      <c r="C474" s="299"/>
      <c r="D474" s="300"/>
    </row>
    <row r="475" spans="1:4">
      <c r="A475" s="133"/>
      <c r="B475" s="134"/>
      <c r="C475" s="299"/>
      <c r="D475" s="300"/>
    </row>
    <row r="476" spans="1:4">
      <c r="A476" s="133"/>
      <c r="B476" s="134"/>
      <c r="C476" s="299"/>
      <c r="D476" s="300"/>
    </row>
    <row r="477" spans="1:4">
      <c r="A477" s="133"/>
      <c r="B477" s="134"/>
      <c r="C477" s="299"/>
      <c r="D477" s="300"/>
    </row>
    <row r="478" spans="1:4">
      <c r="A478" s="133"/>
      <c r="B478" s="134"/>
      <c r="C478" s="299"/>
      <c r="D478" s="300"/>
    </row>
    <row r="479" spans="1:4">
      <c r="A479" s="133"/>
      <c r="B479" s="134"/>
      <c r="C479" s="299"/>
      <c r="D479" s="300"/>
    </row>
    <row r="480" spans="1:4">
      <c r="A480" s="133"/>
      <c r="B480" s="134"/>
      <c r="C480" s="299"/>
      <c r="D480" s="300"/>
    </row>
    <row r="481" spans="1:4">
      <c r="A481" s="133"/>
      <c r="B481" s="134"/>
      <c r="C481" s="299"/>
      <c r="D481" s="300"/>
    </row>
    <row r="482" spans="1:4">
      <c r="A482" s="133"/>
      <c r="B482" s="134"/>
      <c r="C482" s="299"/>
      <c r="D482" s="300"/>
    </row>
    <row r="483" spans="1:4">
      <c r="A483" s="133"/>
      <c r="B483" s="134"/>
      <c r="C483" s="299"/>
      <c r="D483" s="300"/>
    </row>
    <row r="484" spans="1:4">
      <c r="A484" s="133"/>
      <c r="B484" s="134"/>
      <c r="C484" s="299"/>
      <c r="D484" s="300"/>
    </row>
    <row r="485" spans="1:4">
      <c r="A485" s="133"/>
      <c r="B485" s="134"/>
      <c r="C485" s="299"/>
      <c r="D485" s="300"/>
    </row>
    <row r="486" spans="1:4">
      <c r="A486" s="133"/>
      <c r="B486" s="134"/>
      <c r="C486" s="299"/>
      <c r="D486" s="300"/>
    </row>
    <row r="487" spans="1:4">
      <c r="A487" s="133"/>
      <c r="B487" s="134"/>
      <c r="C487" s="299"/>
      <c r="D487" s="300"/>
    </row>
    <row r="488" spans="1:4">
      <c r="A488" s="133"/>
      <c r="B488" s="134"/>
      <c r="C488" s="299"/>
      <c r="D488" s="300"/>
    </row>
    <row r="489" spans="1:4">
      <c r="A489" s="133"/>
      <c r="B489" s="134"/>
      <c r="C489" s="299"/>
      <c r="D489" s="300"/>
    </row>
    <row r="490" spans="1:4">
      <c r="A490" s="133"/>
      <c r="B490" s="134"/>
      <c r="C490" s="299"/>
      <c r="D490" s="300"/>
    </row>
    <row r="491" spans="1:4">
      <c r="A491" s="133"/>
      <c r="B491" s="134"/>
      <c r="C491" s="299"/>
      <c r="D491" s="300"/>
    </row>
    <row r="492" spans="1:4">
      <c r="A492" s="133"/>
      <c r="B492" s="134"/>
      <c r="C492" s="299"/>
      <c r="D492" s="300"/>
    </row>
    <row r="493" spans="1:4">
      <c r="A493" s="133"/>
      <c r="B493" s="134"/>
      <c r="C493" s="299"/>
      <c r="D493" s="300"/>
    </row>
    <row r="494" spans="1:4">
      <c r="A494" s="133"/>
      <c r="B494" s="134"/>
      <c r="C494" s="299"/>
      <c r="D494" s="300"/>
    </row>
    <row r="495" spans="1:4">
      <c r="A495" s="133"/>
      <c r="B495" s="134"/>
      <c r="C495" s="305"/>
      <c r="D495" s="306"/>
    </row>
    <row r="496" spans="1:4">
      <c r="A496" s="133"/>
      <c r="B496" s="134" t="s">
        <v>11</v>
      </c>
      <c r="C496" s="307">
        <f>SUM(C455:C494)</f>
        <v>0</v>
      </c>
      <c r="D496" s="308">
        <f>SUM(D455:D494)</f>
        <v>0</v>
      </c>
    </row>
    <row r="497" spans="1:4">
      <c r="A497" s="133"/>
      <c r="B497" s="134"/>
      <c r="C497" s="309"/>
      <c r="D497" s="300"/>
    </row>
    <row r="498" spans="1:4">
      <c r="A498" s="133"/>
      <c r="B498" s="136" t="s">
        <v>12</v>
      </c>
      <c r="C498" s="310"/>
      <c r="D498" s="300">
        <f>C496</f>
        <v>0</v>
      </c>
    </row>
    <row r="499" spans="1:4">
      <c r="A499" s="133"/>
      <c r="B499" s="134"/>
      <c r="C499" s="310"/>
      <c r="D499" s="300"/>
    </row>
    <row r="500" spans="1:4">
      <c r="A500" s="133"/>
      <c r="B500" s="136" t="s">
        <v>13</v>
      </c>
      <c r="C500" s="310"/>
      <c r="D500" s="300">
        <f>D496</f>
        <v>0</v>
      </c>
    </row>
    <row r="501" spans="1:4">
      <c r="A501" s="133"/>
      <c r="B501" s="134"/>
      <c r="C501" s="310"/>
      <c r="D501" s="300"/>
    </row>
    <row r="502" spans="1:4" ht="13.8" thickBot="1">
      <c r="A502" s="133"/>
      <c r="B502" s="134"/>
      <c r="C502" s="310"/>
      <c r="D502" s="300"/>
    </row>
    <row r="503" spans="1:4">
      <c r="A503" s="137"/>
      <c r="B503" s="138"/>
      <c r="C503" s="311"/>
      <c r="D503" s="311"/>
    </row>
    <row r="504" spans="1:4" ht="13.8" thickBot="1">
      <c r="A504" s="473" t="s">
        <v>23</v>
      </c>
      <c r="B504" s="474"/>
      <c r="C504" s="312"/>
      <c r="D504" s="312">
        <f>SUM(D497:D501)</f>
        <v>0</v>
      </c>
    </row>
  </sheetData>
  <mergeCells count="32">
    <mergeCell ref="A1:D1"/>
    <mergeCell ref="B6:D6"/>
    <mergeCell ref="A7:D7"/>
    <mergeCell ref="A63:B63"/>
    <mergeCell ref="A252:B252"/>
    <mergeCell ref="A189:B189"/>
    <mergeCell ref="A253:D253"/>
    <mergeCell ref="B195:D195"/>
    <mergeCell ref="A64:D64"/>
    <mergeCell ref="B69:D69"/>
    <mergeCell ref="A379:D379"/>
    <mergeCell ref="B384:D384"/>
    <mergeCell ref="A386:D386"/>
    <mergeCell ref="A71:D71"/>
    <mergeCell ref="A126:B126"/>
    <mergeCell ref="A190:D190"/>
    <mergeCell ref="A127:D127"/>
    <mergeCell ref="B258:D258"/>
    <mergeCell ref="A260:D260"/>
    <mergeCell ref="B132:D132"/>
    <mergeCell ref="A197:D197"/>
    <mergeCell ref="A134:D134"/>
    <mergeCell ref="A315:B315"/>
    <mergeCell ref="A316:D316"/>
    <mergeCell ref="B321:D321"/>
    <mergeCell ref="A323:D323"/>
    <mergeCell ref="A378:B378"/>
    <mergeCell ref="A442:D442"/>
    <mergeCell ref="B447:D447"/>
    <mergeCell ref="A449:D449"/>
    <mergeCell ref="A504:B504"/>
    <mergeCell ref="A441:B441"/>
  </mergeCells>
  <phoneticPr fontId="0" type="noConversion"/>
  <pageMargins left="0.74803149606299213" right="0.35433070866141736" top="0.39370078740157483" bottom="0.39370078740157483" header="0.43" footer="0.51181102362204722"/>
  <pageSetup paperSize="9" scale="95" orientation="portrait" r:id="rId1"/>
  <headerFooter alignWithMargins="0"/>
  <rowBreaks count="7" manualBreakCount="7">
    <brk id="63" max="3" man="1"/>
    <brk id="126" max="3" man="1"/>
    <brk id="189" max="3" man="1"/>
    <brk id="252" max="3" man="1"/>
    <brk id="315" max="3" man="1"/>
    <brk id="378" max="3" man="1"/>
    <brk id="441" max="3" man="1"/>
  </rowBreaks>
</worksheet>
</file>

<file path=xl/worksheets/sheet3.xml><?xml version="1.0" encoding="utf-8"?>
<worksheet xmlns="http://schemas.openxmlformats.org/spreadsheetml/2006/main" xmlns:r="http://schemas.openxmlformats.org/officeDocument/2006/relationships">
  <dimension ref="A1:K36"/>
  <sheetViews>
    <sheetView showGridLines="0" showZeros="0" zoomScaleNormal="100" zoomScaleSheetLayoutView="115" workbookViewId="0">
      <selection activeCell="C20" sqref="C20"/>
    </sheetView>
  </sheetViews>
  <sheetFormatPr defaultColWidth="9.109375" defaultRowHeight="13.2"/>
  <cols>
    <col min="1" max="1" width="6.6640625" style="1" customWidth="1"/>
    <col min="2" max="2" width="31.109375" style="1" customWidth="1"/>
    <col min="3" max="3" width="6" style="1" customWidth="1"/>
    <col min="4" max="4" width="7.6640625" style="1" customWidth="1"/>
    <col min="5" max="5" width="9.33203125" style="1" customWidth="1"/>
    <col min="6" max="6" width="11.44140625" style="1" customWidth="1"/>
    <col min="7" max="7" width="8.88671875" style="1" customWidth="1"/>
    <col min="8" max="8" width="11.5546875" style="1" customWidth="1"/>
    <col min="9" max="9" width="1.33203125" style="1" customWidth="1"/>
    <col min="10" max="16384" width="9.109375" style="1"/>
  </cols>
  <sheetData>
    <row r="1" spans="1:11">
      <c r="D1" s="5" t="s">
        <v>66</v>
      </c>
    </row>
    <row r="2" spans="1:11">
      <c r="A2" s="239" t="s">
        <v>331</v>
      </c>
      <c r="D2" s="5"/>
      <c r="E2" s="2"/>
    </row>
    <row r="3" spans="1:11">
      <c r="A3" s="172" t="s">
        <v>181</v>
      </c>
    </row>
    <row r="4" spans="1:11" ht="13.8" thickBot="1">
      <c r="A4" s="6" t="s">
        <v>182</v>
      </c>
    </row>
    <row r="5" spans="1:11">
      <c r="A5" s="7"/>
      <c r="B5" s="8"/>
      <c r="C5" s="8"/>
      <c r="D5" s="171"/>
      <c r="E5" s="7" t="s">
        <v>30</v>
      </c>
      <c r="F5" s="9"/>
      <c r="G5" s="7" t="s">
        <v>31</v>
      </c>
      <c r="H5" s="10"/>
    </row>
    <row r="6" spans="1:11" ht="13.8" thickBot="1">
      <c r="A6" s="11" t="s">
        <v>32</v>
      </c>
      <c r="B6" s="12" t="s">
        <v>33</v>
      </c>
      <c r="C6" s="12" t="s">
        <v>34</v>
      </c>
      <c r="D6" s="12" t="s">
        <v>35</v>
      </c>
      <c r="E6" s="11" t="s">
        <v>36</v>
      </c>
      <c r="F6" s="12" t="s">
        <v>37</v>
      </c>
      <c r="G6" s="11" t="s">
        <v>36</v>
      </c>
      <c r="H6" s="13" t="s">
        <v>37</v>
      </c>
    </row>
    <row r="7" spans="1:11" ht="14.4" customHeight="1">
      <c r="A7" s="314"/>
      <c r="B7" s="315"/>
      <c r="C7" s="315"/>
      <c r="D7" s="315"/>
      <c r="E7" s="316"/>
      <c r="F7" s="317"/>
      <c r="G7" s="316"/>
      <c r="H7" s="318"/>
    </row>
    <row r="8" spans="1:11" ht="39" customHeight="1">
      <c r="A8" s="4">
        <v>1</v>
      </c>
      <c r="B8" s="361" t="s">
        <v>353</v>
      </c>
      <c r="C8" s="274" t="s">
        <v>38</v>
      </c>
      <c r="D8" s="275">
        <v>1</v>
      </c>
      <c r="E8" s="319">
        <v>0</v>
      </c>
      <c r="F8" s="320">
        <f>D8*E8</f>
        <v>0</v>
      </c>
      <c r="G8" s="319"/>
      <c r="H8" s="321">
        <f>D8*G8</f>
        <v>0</v>
      </c>
      <c r="I8" s="157"/>
      <c r="J8" s="157"/>
    </row>
    <row r="9" spans="1:11">
      <c r="A9" s="4"/>
      <c r="B9" s="3"/>
      <c r="C9" s="274"/>
      <c r="D9" s="275"/>
      <c r="E9" s="319"/>
      <c r="F9" s="320"/>
      <c r="G9" s="319"/>
      <c r="H9" s="321"/>
    </row>
    <row r="10" spans="1:11" ht="24.6" customHeight="1">
      <c r="A10" s="4">
        <v>2</v>
      </c>
      <c r="B10" s="3" t="s">
        <v>155</v>
      </c>
      <c r="C10" s="274" t="s">
        <v>38</v>
      </c>
      <c r="D10" s="275">
        <v>1</v>
      </c>
      <c r="E10" s="319"/>
      <c r="F10" s="320">
        <f>D10*E10</f>
        <v>0</v>
      </c>
      <c r="G10" s="319"/>
      <c r="H10" s="321">
        <f>D10*G10</f>
        <v>0</v>
      </c>
      <c r="I10" s="157"/>
      <c r="J10" s="157"/>
      <c r="K10" s="157"/>
    </row>
    <row r="11" spans="1:11">
      <c r="A11" s="4"/>
      <c r="B11" s="3"/>
      <c r="C11" s="274"/>
      <c r="D11" s="275"/>
      <c r="E11" s="319"/>
      <c r="F11" s="320"/>
      <c r="G11" s="319"/>
      <c r="H11" s="321"/>
    </row>
    <row r="12" spans="1:11">
      <c r="A12" s="4">
        <v>3</v>
      </c>
      <c r="B12" s="3" t="s">
        <v>154</v>
      </c>
      <c r="C12" s="274" t="s">
        <v>40</v>
      </c>
      <c r="D12" s="275">
        <v>8</v>
      </c>
      <c r="E12" s="319"/>
      <c r="F12" s="320">
        <f>D12*E12</f>
        <v>0</v>
      </c>
      <c r="G12" s="319"/>
      <c r="H12" s="321">
        <f>D12*G12</f>
        <v>0</v>
      </c>
    </row>
    <row r="13" spans="1:11">
      <c r="A13" s="4"/>
      <c r="B13" s="3"/>
      <c r="C13" s="274"/>
      <c r="D13" s="275"/>
      <c r="E13" s="319"/>
      <c r="F13" s="320"/>
      <c r="G13" s="319"/>
      <c r="H13" s="321"/>
    </row>
    <row r="14" spans="1:11" ht="38.4" customHeight="1">
      <c r="A14" s="4">
        <v>4</v>
      </c>
      <c r="B14" s="3" t="s">
        <v>223</v>
      </c>
      <c r="C14" s="274" t="s">
        <v>38</v>
      </c>
      <c r="D14" s="275">
        <v>1</v>
      </c>
      <c r="E14" s="319"/>
      <c r="F14" s="320">
        <f>D14*E14</f>
        <v>0</v>
      </c>
      <c r="G14" s="319"/>
      <c r="H14" s="321">
        <f>D14*G14</f>
        <v>0</v>
      </c>
      <c r="I14" s="157"/>
      <c r="J14" s="157"/>
    </row>
    <row r="15" spans="1:11">
      <c r="A15" s="4"/>
      <c r="B15" s="3"/>
      <c r="C15" s="274"/>
      <c r="D15" s="275"/>
      <c r="E15" s="319"/>
      <c r="F15" s="320"/>
      <c r="G15" s="319"/>
      <c r="H15" s="321"/>
      <c r="I15" s="157"/>
      <c r="J15" s="157"/>
    </row>
    <row r="16" spans="1:11" ht="25.2" customHeight="1">
      <c r="A16" s="4">
        <v>5</v>
      </c>
      <c r="B16" s="361" t="s">
        <v>354</v>
      </c>
      <c r="C16" s="274" t="s">
        <v>38</v>
      </c>
      <c r="D16" s="275">
        <v>12</v>
      </c>
      <c r="E16" s="319">
        <v>0</v>
      </c>
      <c r="F16" s="320">
        <f>D16*E16</f>
        <v>0</v>
      </c>
      <c r="G16" s="319"/>
      <c r="H16" s="321">
        <f>D16*G16</f>
        <v>0</v>
      </c>
      <c r="I16" s="157"/>
      <c r="J16" s="157"/>
    </row>
    <row r="17" spans="1:10">
      <c r="A17" s="4"/>
      <c r="B17" s="3"/>
      <c r="C17" s="274"/>
      <c r="D17" s="275"/>
      <c r="E17" s="319"/>
      <c r="F17" s="320"/>
      <c r="G17" s="319"/>
      <c r="H17" s="321"/>
    </row>
    <row r="18" spans="1:10" ht="37.799999999999997" customHeight="1">
      <c r="A18" s="4">
        <v>6</v>
      </c>
      <c r="B18" s="361" t="s">
        <v>355</v>
      </c>
      <c r="C18" s="274" t="s">
        <v>38</v>
      </c>
      <c r="D18" s="275">
        <v>1</v>
      </c>
      <c r="E18" s="319"/>
      <c r="F18" s="320">
        <f>D18*E18</f>
        <v>0</v>
      </c>
      <c r="G18" s="319"/>
      <c r="H18" s="321">
        <f>D18*G18</f>
        <v>0</v>
      </c>
      <c r="I18" s="157"/>
      <c r="J18" s="157"/>
    </row>
    <row r="19" spans="1:10">
      <c r="A19" s="4"/>
      <c r="B19" s="3"/>
      <c r="C19" s="274"/>
      <c r="D19" s="275"/>
      <c r="E19" s="319"/>
      <c r="F19" s="320"/>
      <c r="G19" s="319"/>
      <c r="H19" s="321"/>
      <c r="I19" s="157"/>
      <c r="J19" s="157"/>
    </row>
    <row r="20" spans="1:10" ht="102.6" customHeight="1">
      <c r="A20" s="4">
        <v>7</v>
      </c>
      <c r="B20" s="361" t="s">
        <v>358</v>
      </c>
      <c r="C20" s="274" t="s">
        <v>38</v>
      </c>
      <c r="D20" s="275">
        <v>1</v>
      </c>
      <c r="E20" s="319">
        <v>0</v>
      </c>
      <c r="F20" s="320">
        <f>D20*E20</f>
        <v>0</v>
      </c>
      <c r="G20" s="319"/>
      <c r="H20" s="321">
        <f>D20*G20</f>
        <v>0</v>
      </c>
      <c r="I20" s="157"/>
      <c r="J20" s="157"/>
    </row>
    <row r="21" spans="1:10">
      <c r="A21" s="4"/>
      <c r="B21" s="3"/>
      <c r="C21" s="274"/>
      <c r="D21" s="275"/>
      <c r="E21" s="319"/>
      <c r="F21" s="320"/>
      <c r="G21" s="319"/>
      <c r="H21" s="321"/>
      <c r="I21" s="157"/>
      <c r="J21" s="157"/>
    </row>
    <row r="22" spans="1:10" ht="52.95" customHeight="1">
      <c r="A22" s="4">
        <v>8</v>
      </c>
      <c r="B22" s="361" t="s">
        <v>350</v>
      </c>
      <c r="C22" s="274" t="s">
        <v>38</v>
      </c>
      <c r="D22" s="275">
        <v>1</v>
      </c>
      <c r="E22" s="319"/>
      <c r="F22" s="320">
        <f>D22*E22</f>
        <v>0</v>
      </c>
      <c r="G22" s="319"/>
      <c r="H22" s="321">
        <f>D22*G22</f>
        <v>0</v>
      </c>
      <c r="I22" s="157"/>
      <c r="J22" s="157"/>
    </row>
    <row r="23" spans="1:10">
      <c r="A23" s="4"/>
      <c r="B23" s="3"/>
      <c r="C23" s="274"/>
      <c r="D23" s="275"/>
      <c r="E23" s="319"/>
      <c r="F23" s="320"/>
      <c r="G23" s="319"/>
      <c r="H23" s="321"/>
      <c r="I23" s="157"/>
      <c r="J23" s="157"/>
    </row>
    <row r="24" spans="1:10" ht="55.2" customHeight="1">
      <c r="A24" s="4">
        <v>9</v>
      </c>
      <c r="B24" s="313" t="s">
        <v>351</v>
      </c>
      <c r="C24" s="274" t="s">
        <v>38</v>
      </c>
      <c r="D24" s="275">
        <v>1</v>
      </c>
      <c r="E24" s="319"/>
      <c r="F24" s="320">
        <f>D24*E24</f>
        <v>0</v>
      </c>
      <c r="G24" s="319"/>
      <c r="H24" s="321">
        <f>D24*G24</f>
        <v>0</v>
      </c>
      <c r="I24" s="157"/>
      <c r="J24" s="157"/>
    </row>
    <row r="25" spans="1:10">
      <c r="A25" s="4"/>
      <c r="B25" s="3"/>
      <c r="C25" s="274"/>
      <c r="D25" s="275"/>
      <c r="E25" s="319"/>
      <c r="F25" s="320"/>
      <c r="G25" s="319"/>
      <c r="H25" s="321"/>
    </row>
    <row r="26" spans="1:10">
      <c r="A26" s="4">
        <v>10</v>
      </c>
      <c r="B26" s="3" t="s">
        <v>39</v>
      </c>
      <c r="C26" s="274"/>
      <c r="D26" s="275"/>
      <c r="E26" s="319"/>
      <c r="F26" s="320"/>
      <c r="G26" s="319"/>
      <c r="H26" s="321"/>
    </row>
    <row r="27" spans="1:10">
      <c r="A27" s="4"/>
      <c r="B27" s="3"/>
      <c r="C27" s="274"/>
      <c r="D27" s="275"/>
      <c r="E27" s="319"/>
      <c r="F27" s="320"/>
      <c r="G27" s="319"/>
      <c r="H27" s="321"/>
    </row>
    <row r="28" spans="1:10">
      <c r="A28" s="4">
        <v>10.1</v>
      </c>
      <c r="B28" s="3" t="s">
        <v>156</v>
      </c>
      <c r="C28" s="274" t="s">
        <v>40</v>
      </c>
      <c r="D28" s="275">
        <v>8</v>
      </c>
      <c r="E28" s="319"/>
      <c r="F28" s="320">
        <f>D28*E28</f>
        <v>0</v>
      </c>
      <c r="G28" s="319"/>
      <c r="H28" s="321">
        <f>D28*G28</f>
        <v>0</v>
      </c>
    </row>
    <row r="29" spans="1:10">
      <c r="A29" s="4"/>
      <c r="B29" s="3"/>
      <c r="C29" s="274"/>
      <c r="D29" s="275"/>
      <c r="E29" s="319"/>
      <c r="F29" s="320"/>
      <c r="G29" s="319"/>
      <c r="H29" s="321"/>
    </row>
    <row r="30" spans="1:10" ht="26.4">
      <c r="A30" s="4">
        <v>11</v>
      </c>
      <c r="B30" s="361" t="s">
        <v>357</v>
      </c>
      <c r="C30" s="274" t="s">
        <v>40</v>
      </c>
      <c r="D30" s="275">
        <v>8</v>
      </c>
      <c r="E30" s="319"/>
      <c r="F30" s="320">
        <f>D30*E30</f>
        <v>0</v>
      </c>
      <c r="G30" s="319"/>
      <c r="H30" s="321">
        <f>D30*G30</f>
        <v>0</v>
      </c>
      <c r="I30" s="157"/>
      <c r="J30" s="157"/>
    </row>
    <row r="31" spans="1:10">
      <c r="A31" s="4"/>
      <c r="B31" s="3"/>
      <c r="C31" s="274"/>
      <c r="D31" s="275"/>
      <c r="E31" s="319"/>
      <c r="F31" s="320"/>
      <c r="G31" s="319"/>
      <c r="H31" s="321"/>
      <c r="I31" s="157"/>
      <c r="J31" s="157"/>
    </row>
    <row r="32" spans="1:10" ht="66" customHeight="1">
      <c r="A32" s="4">
        <v>12</v>
      </c>
      <c r="B32" s="313" t="s">
        <v>352</v>
      </c>
      <c r="C32" s="274" t="s">
        <v>38</v>
      </c>
      <c r="D32" s="275">
        <v>1</v>
      </c>
      <c r="E32" s="319"/>
      <c r="F32" s="320">
        <f>D32*E32</f>
        <v>0</v>
      </c>
      <c r="G32" s="319"/>
      <c r="H32" s="321">
        <f>D32*G32</f>
        <v>0</v>
      </c>
      <c r="I32" s="157"/>
      <c r="J32" s="157"/>
    </row>
    <row r="33" spans="1:10">
      <c r="A33" s="4"/>
      <c r="B33" s="3"/>
      <c r="C33" s="274"/>
      <c r="D33" s="275"/>
      <c r="E33" s="319"/>
      <c r="F33" s="320"/>
      <c r="G33" s="319"/>
      <c r="H33" s="321"/>
      <c r="I33" s="157"/>
      <c r="J33" s="157"/>
    </row>
    <row r="34" spans="1:10" ht="52.8" customHeight="1">
      <c r="A34" s="4">
        <v>13</v>
      </c>
      <c r="B34" s="313" t="s">
        <v>356</v>
      </c>
      <c r="C34" s="274" t="s">
        <v>38</v>
      </c>
      <c r="D34" s="275">
        <v>1</v>
      </c>
      <c r="E34" s="319"/>
      <c r="F34" s="320">
        <f>D34*E34</f>
        <v>0</v>
      </c>
      <c r="G34" s="319"/>
      <c r="H34" s="321">
        <f>D34*G34</f>
        <v>0</v>
      </c>
      <c r="I34" s="157"/>
      <c r="J34" s="157"/>
    </row>
    <row r="35" spans="1:10" ht="13.8" thickBot="1">
      <c r="A35" s="4"/>
      <c r="B35" s="3"/>
      <c r="C35" s="274"/>
      <c r="D35" s="275"/>
      <c r="E35" s="319"/>
      <c r="F35" s="320">
        <f>D35*E35</f>
        <v>0</v>
      </c>
      <c r="G35" s="319"/>
      <c r="H35" s="321"/>
    </row>
    <row r="36" spans="1:10" s="14" customFormat="1" ht="20.399999999999999" customHeight="1" thickBot="1">
      <c r="A36" s="42" t="s">
        <v>74</v>
      </c>
      <c r="B36" s="35"/>
      <c r="C36" s="27"/>
      <c r="D36" s="41"/>
      <c r="E36" s="322"/>
      <c r="F36" s="325">
        <f>SUM(F8:F35)</f>
        <v>0</v>
      </c>
      <c r="G36" s="322"/>
      <c r="H36" s="326">
        <f>SUM(H8:H35)</f>
        <v>0</v>
      </c>
    </row>
  </sheetData>
  <phoneticPr fontId="0" type="noConversion"/>
  <printOptions gridLinesSet="0"/>
  <pageMargins left="0.74803149606299213" right="0.22" top="0.48" bottom="0.66" header="0.43" footer="0.51181102362204722"/>
  <pageSetup paperSize="9" scale="94" orientation="portrait" horizontalDpi="360" verticalDpi="360" r:id="rId1"/>
  <headerFooter alignWithMargins="0"/>
</worksheet>
</file>

<file path=xl/worksheets/sheet4.xml><?xml version="1.0" encoding="utf-8"?>
<worksheet xmlns="http://schemas.openxmlformats.org/spreadsheetml/2006/main" xmlns:r="http://schemas.openxmlformats.org/officeDocument/2006/relationships">
  <dimension ref="A1:H310"/>
  <sheetViews>
    <sheetView showGridLines="0" showZeros="0" view="pageBreakPreview" topLeftCell="A135" zoomScale="120" zoomScaleNormal="100" zoomScaleSheetLayoutView="150" workbookViewId="0">
      <selection activeCell="C159" sqref="C159"/>
    </sheetView>
  </sheetViews>
  <sheetFormatPr defaultColWidth="9.109375" defaultRowHeight="13.2"/>
  <cols>
    <col min="1" max="1" width="6.6640625" style="362" customWidth="1"/>
    <col min="2" max="2" width="35.44140625" style="362" customWidth="1"/>
    <col min="3" max="3" width="6" style="362" customWidth="1"/>
    <col min="4" max="4" width="7.6640625" style="365" customWidth="1"/>
    <col min="5" max="5" width="9.33203125" style="362" customWidth="1"/>
    <col min="6" max="6" width="11.44140625" style="362" customWidth="1"/>
    <col min="7" max="7" width="8.88671875" style="362" customWidth="1"/>
    <col min="8" max="8" width="11.5546875" style="362" customWidth="1"/>
    <col min="9" max="9" width="1.33203125" style="362" customWidth="1"/>
    <col min="10" max="10" width="17.109375" style="362" customWidth="1"/>
    <col min="11" max="16384" width="9.109375" style="362"/>
  </cols>
  <sheetData>
    <row r="1" spans="1:8">
      <c r="D1" s="363" t="s">
        <v>67</v>
      </c>
      <c r="E1" s="364"/>
    </row>
    <row r="2" spans="1:8">
      <c r="A2" s="239" t="s">
        <v>331</v>
      </c>
      <c r="D2" s="363"/>
      <c r="E2" s="364"/>
    </row>
    <row r="3" spans="1:8">
      <c r="A3" s="366" t="s">
        <v>9</v>
      </c>
    </row>
    <row r="4" spans="1:8">
      <c r="A4" s="367" t="s">
        <v>26</v>
      </c>
      <c r="C4" s="366"/>
      <c r="F4" s="366"/>
    </row>
    <row r="5" spans="1:8" ht="13.8" thickBot="1">
      <c r="A5" s="367"/>
      <c r="C5" s="366"/>
      <c r="F5" s="366"/>
    </row>
    <row r="6" spans="1:8">
      <c r="A6" s="368"/>
      <c r="B6" s="369"/>
      <c r="C6" s="369"/>
      <c r="D6" s="370"/>
      <c r="E6" s="475" t="s">
        <v>42</v>
      </c>
      <c r="F6" s="476"/>
      <c r="G6" s="475" t="s">
        <v>43</v>
      </c>
      <c r="H6" s="477"/>
    </row>
    <row r="7" spans="1:8" ht="13.8" thickBot="1">
      <c r="A7" s="371" t="s">
        <v>32</v>
      </c>
      <c r="B7" s="372" t="s">
        <v>33</v>
      </c>
      <c r="C7" s="372" t="s">
        <v>34</v>
      </c>
      <c r="D7" s="372" t="s">
        <v>35</v>
      </c>
      <c r="E7" s="371" t="s">
        <v>36</v>
      </c>
      <c r="F7" s="372" t="s">
        <v>37</v>
      </c>
      <c r="G7" s="371" t="s">
        <v>36</v>
      </c>
      <c r="H7" s="373" t="s">
        <v>37</v>
      </c>
    </row>
    <row r="8" spans="1:8">
      <c r="A8" s="374"/>
      <c r="B8" s="375"/>
      <c r="C8" s="375"/>
      <c r="D8" s="375"/>
      <c r="E8" s="421"/>
      <c r="F8" s="422"/>
      <c r="G8" s="421"/>
      <c r="H8" s="423"/>
    </row>
    <row r="9" spans="1:8" s="385" customFormat="1">
      <c r="A9" s="379">
        <v>1</v>
      </c>
      <c r="B9" s="380" t="s">
        <v>0</v>
      </c>
      <c r="C9" s="408"/>
      <c r="D9" s="408"/>
      <c r="E9" s="319"/>
      <c r="F9" s="424"/>
      <c r="G9" s="319"/>
      <c r="H9" s="425"/>
    </row>
    <row r="10" spans="1:8" s="385" customFormat="1">
      <c r="A10" s="379"/>
      <c r="B10" s="313"/>
      <c r="C10" s="408"/>
      <c r="D10" s="408"/>
      <c r="E10" s="319"/>
      <c r="F10" s="424"/>
      <c r="G10" s="319"/>
      <c r="H10" s="425"/>
    </row>
    <row r="11" spans="1:8" s="385" customFormat="1" ht="66" customHeight="1">
      <c r="A11" s="379">
        <v>1.1000000000000001</v>
      </c>
      <c r="B11" s="313" t="s">
        <v>530</v>
      </c>
      <c r="C11" s="408" t="s">
        <v>38</v>
      </c>
      <c r="D11" s="408">
        <v>3</v>
      </c>
      <c r="E11" s="319"/>
      <c r="F11" s="424"/>
      <c r="G11" s="319"/>
      <c r="H11" s="425"/>
    </row>
    <row r="12" spans="1:8" s="385" customFormat="1" ht="14.4" customHeight="1">
      <c r="A12" s="379"/>
      <c r="B12" s="313"/>
      <c r="C12" s="408"/>
      <c r="D12" s="408"/>
      <c r="E12" s="319"/>
      <c r="F12" s="424"/>
      <c r="G12" s="319"/>
      <c r="H12" s="425"/>
    </row>
    <row r="13" spans="1:8" s="385" customFormat="1" ht="27" customHeight="1">
      <c r="A13" s="379">
        <v>1.2</v>
      </c>
      <c r="B13" s="313" t="s">
        <v>359</v>
      </c>
      <c r="C13" s="408" t="s">
        <v>38</v>
      </c>
      <c r="D13" s="408">
        <v>1</v>
      </c>
      <c r="E13" s="319"/>
      <c r="F13" s="424"/>
      <c r="G13" s="319"/>
      <c r="H13" s="425"/>
    </row>
    <row r="14" spans="1:8" s="385" customFormat="1">
      <c r="A14" s="379"/>
      <c r="B14" s="313"/>
      <c r="C14" s="408"/>
      <c r="D14" s="408"/>
      <c r="E14" s="319"/>
      <c r="F14" s="424"/>
      <c r="G14" s="426"/>
      <c r="H14" s="425"/>
    </row>
    <row r="15" spans="1:8" s="389" customFormat="1" ht="26.4">
      <c r="A15" s="391">
        <v>2</v>
      </c>
      <c r="B15" s="380" t="s">
        <v>360</v>
      </c>
      <c r="C15" s="417"/>
      <c r="D15" s="418"/>
      <c r="E15" s="427"/>
      <c r="F15" s="428"/>
      <c r="G15" s="427"/>
      <c r="H15" s="429"/>
    </row>
    <row r="16" spans="1:8" s="389" customFormat="1" ht="54.6" customHeight="1">
      <c r="A16" s="388"/>
      <c r="B16" s="313" t="s">
        <v>405</v>
      </c>
      <c r="C16" s="417"/>
      <c r="D16" s="418"/>
      <c r="E16" s="427"/>
      <c r="F16" s="428"/>
      <c r="G16" s="427"/>
      <c r="H16" s="429"/>
    </row>
    <row r="17" spans="1:8" s="389" customFormat="1" ht="13.8" customHeight="1">
      <c r="A17" s="388"/>
      <c r="B17" s="390"/>
      <c r="C17" s="417"/>
      <c r="D17" s="418"/>
      <c r="E17" s="427"/>
      <c r="F17" s="428"/>
      <c r="G17" s="427"/>
      <c r="H17" s="425">
        <f>D17*G17</f>
        <v>0</v>
      </c>
    </row>
    <row r="18" spans="1:8" s="389" customFormat="1" ht="13.95" customHeight="1">
      <c r="A18" s="388">
        <v>2.1</v>
      </c>
      <c r="B18" s="313" t="s">
        <v>442</v>
      </c>
      <c r="C18" s="392" t="s">
        <v>38</v>
      </c>
      <c r="D18" s="393">
        <v>1</v>
      </c>
      <c r="E18" s="426"/>
      <c r="F18" s="424">
        <f>D18*E18</f>
        <v>0</v>
      </c>
      <c r="G18" s="426"/>
      <c r="H18" s="425">
        <f>D18*G18</f>
        <v>0</v>
      </c>
    </row>
    <row r="19" spans="1:8" s="389" customFormat="1">
      <c r="A19" s="388"/>
      <c r="B19" s="390"/>
      <c r="C19" s="417"/>
      <c r="D19" s="418"/>
      <c r="E19" s="427"/>
      <c r="F19" s="428"/>
      <c r="G19" s="427"/>
      <c r="H19" s="425"/>
    </row>
    <row r="20" spans="1:8" s="397" customFormat="1" ht="14.4" customHeight="1">
      <c r="A20" s="391">
        <v>2.2000000000000002</v>
      </c>
      <c r="B20" s="313" t="s">
        <v>443</v>
      </c>
      <c r="C20" s="392" t="s">
        <v>38</v>
      </c>
      <c r="D20" s="393">
        <v>1</v>
      </c>
      <c r="E20" s="426"/>
      <c r="F20" s="424">
        <f>D20*E20</f>
        <v>0</v>
      </c>
      <c r="G20" s="426"/>
      <c r="H20" s="425">
        <f>D20*G20</f>
        <v>0</v>
      </c>
    </row>
    <row r="21" spans="1:8" s="389" customFormat="1">
      <c r="A21" s="388"/>
      <c r="B21" s="313"/>
      <c r="C21" s="392"/>
      <c r="D21" s="393"/>
      <c r="E21" s="426"/>
      <c r="F21" s="424"/>
      <c r="G21" s="426"/>
      <c r="H21" s="425"/>
    </row>
    <row r="22" spans="1:8" s="389" customFormat="1">
      <c r="A22" s="391">
        <v>2.2999999999999998</v>
      </c>
      <c r="B22" s="313" t="s">
        <v>444</v>
      </c>
      <c r="C22" s="392" t="s">
        <v>38</v>
      </c>
      <c r="D22" s="393">
        <v>1</v>
      </c>
      <c r="E22" s="426"/>
      <c r="F22" s="424">
        <f>D22*E22</f>
        <v>0</v>
      </c>
      <c r="G22" s="426"/>
      <c r="H22" s="425">
        <f>D22*G22</f>
        <v>0</v>
      </c>
    </row>
    <row r="23" spans="1:8" s="389" customFormat="1">
      <c r="A23" s="388"/>
      <c r="B23" s="313"/>
      <c r="C23" s="392"/>
      <c r="D23" s="393"/>
      <c r="E23" s="426"/>
      <c r="F23" s="424"/>
      <c r="G23" s="426"/>
      <c r="H23" s="425"/>
    </row>
    <row r="24" spans="1:8" s="397" customFormat="1" ht="13.95" customHeight="1">
      <c r="A24" s="391">
        <v>2.4</v>
      </c>
      <c r="B24" s="313" t="s">
        <v>402</v>
      </c>
      <c r="C24" s="392" t="s">
        <v>47</v>
      </c>
      <c r="D24" s="393">
        <v>6</v>
      </c>
      <c r="E24" s="426"/>
      <c r="F24" s="424">
        <f>D24*E24</f>
        <v>0</v>
      </c>
      <c r="G24" s="426"/>
      <c r="H24" s="425">
        <f>D24*G24</f>
        <v>0</v>
      </c>
    </row>
    <row r="25" spans="1:8" s="397" customFormat="1">
      <c r="A25" s="391"/>
      <c r="B25" s="313"/>
      <c r="C25" s="392"/>
      <c r="D25" s="393"/>
      <c r="E25" s="426"/>
      <c r="F25" s="424"/>
      <c r="G25" s="426"/>
      <c r="H25" s="425"/>
    </row>
    <row r="26" spans="1:8" s="397" customFormat="1" ht="40.200000000000003" customHeight="1">
      <c r="A26" s="391">
        <v>2.5</v>
      </c>
      <c r="B26" s="313" t="s">
        <v>406</v>
      </c>
      <c r="C26" s="392"/>
      <c r="D26" s="393"/>
      <c r="E26" s="426"/>
      <c r="F26" s="424"/>
      <c r="G26" s="426"/>
      <c r="H26" s="425"/>
    </row>
    <row r="27" spans="1:8" s="389" customFormat="1" ht="12.9" customHeight="1">
      <c r="A27" s="388"/>
      <c r="B27" s="390"/>
      <c r="C27" s="417"/>
      <c r="D27" s="418"/>
      <c r="E27" s="427"/>
      <c r="F27" s="428"/>
      <c r="G27" s="427"/>
      <c r="H27" s="425"/>
    </row>
    <row r="28" spans="1:8" s="397" customFormat="1" ht="13.95" customHeight="1">
      <c r="A28" s="391" t="s">
        <v>407</v>
      </c>
      <c r="B28" s="313" t="s">
        <v>361</v>
      </c>
      <c r="C28" s="392" t="s">
        <v>177</v>
      </c>
      <c r="D28" s="393">
        <v>2</v>
      </c>
      <c r="E28" s="426"/>
      <c r="F28" s="424">
        <f>D28*E28</f>
        <v>0</v>
      </c>
      <c r="G28" s="426"/>
      <c r="H28" s="425">
        <f>D28*G28</f>
        <v>0</v>
      </c>
    </row>
    <row r="29" spans="1:8" s="389" customFormat="1" ht="12.9" customHeight="1">
      <c r="A29" s="388"/>
      <c r="B29" s="313"/>
      <c r="C29" s="392"/>
      <c r="D29" s="393"/>
      <c r="E29" s="426"/>
      <c r="F29" s="424"/>
      <c r="G29" s="426"/>
      <c r="H29" s="425"/>
    </row>
    <row r="30" spans="1:8" s="397" customFormat="1" ht="13.8" customHeight="1">
      <c r="A30" s="391" t="s">
        <v>408</v>
      </c>
      <c r="B30" s="313" t="s">
        <v>403</v>
      </c>
      <c r="C30" s="392" t="s">
        <v>177</v>
      </c>
      <c r="D30" s="393">
        <v>6</v>
      </c>
      <c r="E30" s="426"/>
      <c r="F30" s="424">
        <f>D30*E30</f>
        <v>0</v>
      </c>
      <c r="G30" s="426"/>
      <c r="H30" s="425">
        <f>D30*G30</f>
        <v>0</v>
      </c>
    </row>
    <row r="31" spans="1:8" s="389" customFormat="1" ht="13.95" customHeight="1">
      <c r="A31" s="388"/>
      <c r="B31" s="313"/>
      <c r="C31" s="392"/>
      <c r="D31" s="393"/>
      <c r="E31" s="426"/>
      <c r="F31" s="424"/>
      <c r="G31" s="426"/>
      <c r="H31" s="425"/>
    </row>
    <row r="32" spans="1:8" s="397" customFormat="1" ht="15.6" customHeight="1">
      <c r="A32" s="391" t="s">
        <v>409</v>
      </c>
      <c r="B32" s="313" t="s">
        <v>362</v>
      </c>
      <c r="C32" s="392" t="s">
        <v>177</v>
      </c>
      <c r="D32" s="393">
        <v>8</v>
      </c>
      <c r="E32" s="426"/>
      <c r="F32" s="424">
        <f>D32*E32</f>
        <v>0</v>
      </c>
      <c r="G32" s="426"/>
      <c r="H32" s="425">
        <f>D32*G32</f>
        <v>0</v>
      </c>
    </row>
    <row r="33" spans="1:8" s="397" customFormat="1" ht="14.4" customHeight="1">
      <c r="A33" s="391"/>
      <c r="B33" s="313"/>
      <c r="C33" s="392"/>
      <c r="D33" s="393"/>
      <c r="E33" s="426"/>
      <c r="F33" s="424"/>
      <c r="G33" s="426"/>
      <c r="H33" s="425"/>
    </row>
    <row r="34" spans="1:8" s="397" customFormat="1" ht="16.2" customHeight="1">
      <c r="A34" s="391" t="s">
        <v>410</v>
      </c>
      <c r="B34" s="313" t="s">
        <v>363</v>
      </c>
      <c r="C34" s="392" t="s">
        <v>177</v>
      </c>
      <c r="D34" s="393">
        <v>1</v>
      </c>
      <c r="E34" s="426"/>
      <c r="F34" s="424">
        <f>D34*E34</f>
        <v>0</v>
      </c>
      <c r="G34" s="426"/>
      <c r="H34" s="425">
        <f>D34*G34</f>
        <v>0</v>
      </c>
    </row>
    <row r="35" spans="1:8" s="397" customFormat="1" ht="14.4" customHeight="1">
      <c r="A35" s="391"/>
      <c r="B35" s="313"/>
      <c r="C35" s="392"/>
      <c r="D35" s="393"/>
      <c r="E35" s="426"/>
      <c r="F35" s="424"/>
      <c r="G35" s="426"/>
      <c r="H35" s="425"/>
    </row>
    <row r="36" spans="1:8" s="397" customFormat="1" ht="13.95" customHeight="1">
      <c r="A36" s="398" t="s">
        <v>411</v>
      </c>
      <c r="B36" s="313" t="s">
        <v>404</v>
      </c>
      <c r="C36" s="392" t="s">
        <v>177</v>
      </c>
      <c r="D36" s="393">
        <v>1</v>
      </c>
      <c r="E36" s="426"/>
      <c r="F36" s="424"/>
      <c r="G36" s="426"/>
      <c r="H36" s="425"/>
    </row>
    <row r="37" spans="1:8" s="397" customFormat="1" ht="13.95" customHeight="1">
      <c r="A37" s="398"/>
      <c r="B37" s="313"/>
      <c r="C37" s="392"/>
      <c r="D37" s="393"/>
      <c r="E37" s="426"/>
      <c r="F37" s="424"/>
      <c r="G37" s="426"/>
      <c r="H37" s="425"/>
    </row>
    <row r="38" spans="1:8" s="397" customFormat="1" ht="13.8" customHeight="1">
      <c r="A38" s="398" t="s">
        <v>413</v>
      </c>
      <c r="B38" s="313" t="s">
        <v>412</v>
      </c>
      <c r="C38" s="392" t="s">
        <v>177</v>
      </c>
      <c r="D38" s="393">
        <v>1</v>
      </c>
      <c r="E38" s="426"/>
      <c r="F38" s="424">
        <f>D38*E38</f>
        <v>0</v>
      </c>
      <c r="G38" s="426"/>
      <c r="H38" s="425">
        <f>D38*G38</f>
        <v>0</v>
      </c>
    </row>
    <row r="39" spans="1:8" s="397" customFormat="1" ht="14.4" customHeight="1">
      <c r="A39" s="398"/>
      <c r="B39" s="313"/>
      <c r="C39" s="392"/>
      <c r="D39" s="393"/>
      <c r="E39" s="426"/>
      <c r="F39" s="424"/>
      <c r="G39" s="426"/>
      <c r="H39" s="425"/>
    </row>
    <row r="40" spans="1:8" s="397" customFormat="1" ht="26.4">
      <c r="A40" s="398" t="s">
        <v>414</v>
      </c>
      <c r="B40" s="313" t="s">
        <v>430</v>
      </c>
      <c r="C40" s="392" t="s">
        <v>177</v>
      </c>
      <c r="D40" s="393">
        <v>1</v>
      </c>
      <c r="E40" s="426"/>
      <c r="F40" s="424">
        <f>D40*E40</f>
        <v>0</v>
      </c>
      <c r="G40" s="426"/>
      <c r="H40" s="425">
        <f>D40*G40</f>
        <v>0</v>
      </c>
    </row>
    <row r="41" spans="1:8" s="397" customFormat="1" ht="12.9" customHeight="1">
      <c r="A41" s="398"/>
      <c r="B41" s="313"/>
      <c r="C41" s="392"/>
      <c r="D41" s="393"/>
      <c r="E41" s="426"/>
      <c r="F41" s="424"/>
      <c r="G41" s="426"/>
      <c r="H41" s="425"/>
    </row>
    <row r="42" spans="1:8" s="397" customFormat="1" ht="26.4">
      <c r="A42" s="398" t="s">
        <v>415</v>
      </c>
      <c r="B42" s="313" t="s">
        <v>431</v>
      </c>
      <c r="C42" s="392" t="s">
        <v>177</v>
      </c>
      <c r="D42" s="393">
        <v>1</v>
      </c>
      <c r="E42" s="426"/>
      <c r="F42" s="424">
        <f>D42*E42</f>
        <v>0</v>
      </c>
      <c r="G42" s="426"/>
      <c r="H42" s="425">
        <f>D42*G42</f>
        <v>0</v>
      </c>
    </row>
    <row r="43" spans="1:8" s="397" customFormat="1">
      <c r="A43" s="398"/>
      <c r="B43" s="313"/>
      <c r="C43" s="392"/>
      <c r="D43" s="393"/>
      <c r="E43" s="426"/>
      <c r="F43" s="424"/>
      <c r="G43" s="426"/>
      <c r="H43" s="425"/>
    </row>
    <row r="44" spans="1:8" s="397" customFormat="1">
      <c r="A44" s="398" t="s">
        <v>416</v>
      </c>
      <c r="B44" s="313" t="s">
        <v>364</v>
      </c>
      <c r="C44" s="392" t="s">
        <v>177</v>
      </c>
      <c r="D44" s="393">
        <v>12</v>
      </c>
      <c r="E44" s="426"/>
      <c r="F44" s="424">
        <f>D44*E44</f>
        <v>0</v>
      </c>
      <c r="G44" s="426"/>
      <c r="H44" s="425">
        <f>D44*G44</f>
        <v>0</v>
      </c>
    </row>
    <row r="45" spans="1:8" s="397" customFormat="1">
      <c r="A45" s="398"/>
      <c r="B45" s="313"/>
      <c r="C45" s="392"/>
      <c r="D45" s="393"/>
      <c r="E45" s="426"/>
      <c r="F45" s="424"/>
      <c r="G45" s="426"/>
      <c r="H45" s="425"/>
    </row>
    <row r="46" spans="1:8" s="397" customFormat="1" ht="55.2" customHeight="1">
      <c r="A46" s="398" t="s">
        <v>417</v>
      </c>
      <c r="B46" s="313" t="s">
        <v>445</v>
      </c>
      <c r="C46" s="392" t="s">
        <v>365</v>
      </c>
      <c r="D46" s="393">
        <v>42</v>
      </c>
      <c r="E46" s="426"/>
      <c r="F46" s="424">
        <f>D46*E46</f>
        <v>0</v>
      </c>
      <c r="G46" s="426"/>
      <c r="H46" s="425">
        <f>D46*G46</f>
        <v>0</v>
      </c>
    </row>
    <row r="47" spans="1:8" s="385" customFormat="1" ht="13.2" customHeight="1" thickBot="1">
      <c r="A47" s="379"/>
      <c r="B47" s="399"/>
      <c r="C47" s="419"/>
      <c r="D47" s="420"/>
      <c r="E47" s="430"/>
      <c r="F47" s="431"/>
      <c r="G47" s="432"/>
      <c r="H47" s="433"/>
    </row>
    <row r="48" spans="1:8" ht="21" customHeight="1" thickBot="1">
      <c r="A48" s="400"/>
      <c r="B48" s="401" t="s">
        <v>366</v>
      </c>
      <c r="C48" s="402"/>
      <c r="D48" s="403"/>
      <c r="E48" s="434"/>
      <c r="F48" s="435">
        <f>SUM(F8:F47)</f>
        <v>0</v>
      </c>
      <c r="G48" s="434"/>
      <c r="H48" s="435">
        <f>SUM(H8:H47)</f>
        <v>0</v>
      </c>
    </row>
    <row r="49" spans="1:8" ht="13.2" customHeight="1">
      <c r="D49" s="363" t="s">
        <v>367</v>
      </c>
      <c r="E49" s="364"/>
    </row>
    <row r="50" spans="1:8">
      <c r="A50" s="366" t="str">
        <f>A2</f>
        <v>SARS WAREHOUSE UPGRADE : CUSTOMS HOUSE, FORESHORE, CAPE TOWN.</v>
      </c>
      <c r="D50" s="363"/>
      <c r="E50" s="364"/>
    </row>
    <row r="51" spans="1:8" ht="13.2" customHeight="1">
      <c r="A51" s="366" t="s">
        <v>9</v>
      </c>
    </row>
    <row r="52" spans="1:8">
      <c r="A52" s="367" t="s">
        <v>26</v>
      </c>
      <c r="C52" s="366"/>
      <c r="F52" s="366"/>
    </row>
    <row r="53" spans="1:8" ht="13.2" customHeight="1" thickBot="1">
      <c r="A53" s="367"/>
      <c r="C53" s="366"/>
      <c r="F53" s="366"/>
    </row>
    <row r="54" spans="1:8" ht="13.2" customHeight="1">
      <c r="A54" s="368"/>
      <c r="B54" s="369"/>
      <c r="C54" s="369"/>
      <c r="D54" s="370"/>
      <c r="E54" s="368" t="s">
        <v>30</v>
      </c>
      <c r="F54" s="406"/>
      <c r="G54" s="368" t="s">
        <v>31</v>
      </c>
      <c r="H54" s="407"/>
    </row>
    <row r="55" spans="1:8" ht="13.2" customHeight="1" thickBot="1">
      <c r="A55" s="371" t="s">
        <v>32</v>
      </c>
      <c r="B55" s="372" t="s">
        <v>33</v>
      </c>
      <c r="C55" s="372" t="s">
        <v>34</v>
      </c>
      <c r="D55" s="372" t="s">
        <v>35</v>
      </c>
      <c r="E55" s="371" t="s">
        <v>36</v>
      </c>
      <c r="F55" s="372" t="s">
        <v>37</v>
      </c>
      <c r="G55" s="371" t="s">
        <v>36</v>
      </c>
      <c r="H55" s="373" t="s">
        <v>37</v>
      </c>
    </row>
    <row r="56" spans="1:8" ht="13.2" customHeight="1">
      <c r="A56" s="379"/>
      <c r="B56" s="313"/>
      <c r="C56" s="408"/>
      <c r="D56" s="408"/>
      <c r="E56" s="345"/>
      <c r="F56" s="395"/>
      <c r="G56" s="345"/>
      <c r="H56" s="396"/>
    </row>
    <row r="57" spans="1:8" s="385" customFormat="1" ht="13.2" customHeight="1">
      <c r="A57" s="379">
        <v>3</v>
      </c>
      <c r="B57" s="380" t="s">
        <v>368</v>
      </c>
      <c r="C57" s="408"/>
      <c r="D57" s="408"/>
      <c r="E57" s="386"/>
      <c r="F57" s="409"/>
      <c r="G57" s="382"/>
      <c r="H57" s="384">
        <f>D57*G57</f>
        <v>0</v>
      </c>
    </row>
    <row r="58" spans="1:8" s="385" customFormat="1" ht="39.6">
      <c r="A58" s="379"/>
      <c r="B58" s="313" t="s">
        <v>369</v>
      </c>
      <c r="C58" s="408"/>
      <c r="D58" s="408"/>
      <c r="E58" s="386"/>
      <c r="F58" s="409"/>
      <c r="G58" s="382"/>
      <c r="H58" s="384"/>
    </row>
    <row r="59" spans="1:8" s="385" customFormat="1">
      <c r="A59" s="379"/>
      <c r="B59" s="313"/>
      <c r="C59" s="408"/>
      <c r="D59" s="408"/>
      <c r="E59" s="386"/>
      <c r="F59" s="409"/>
      <c r="G59" s="382"/>
      <c r="H59" s="384"/>
    </row>
    <row r="60" spans="1:8" s="385" customFormat="1" ht="26.4">
      <c r="A60" s="379">
        <v>3.1</v>
      </c>
      <c r="B60" s="313" t="s">
        <v>418</v>
      </c>
      <c r="C60" s="408" t="s">
        <v>38</v>
      </c>
      <c r="D60" s="408">
        <v>1</v>
      </c>
      <c r="E60" s="386"/>
      <c r="F60" s="383">
        <f>D60*E60</f>
        <v>0</v>
      </c>
      <c r="G60" s="387"/>
      <c r="H60" s="384">
        <f>D60*G60</f>
        <v>0</v>
      </c>
    </row>
    <row r="61" spans="1:8" s="385" customFormat="1">
      <c r="A61" s="379"/>
      <c r="B61" s="313"/>
      <c r="C61" s="408"/>
      <c r="D61" s="408"/>
      <c r="E61" s="386"/>
      <c r="F61" s="409"/>
      <c r="G61" s="382"/>
      <c r="H61" s="384"/>
    </row>
    <row r="62" spans="1:8" s="385" customFormat="1" ht="26.4">
      <c r="A62" s="379">
        <v>3.2</v>
      </c>
      <c r="B62" s="313" t="s">
        <v>419</v>
      </c>
      <c r="C62" s="408" t="s">
        <v>38</v>
      </c>
      <c r="D62" s="408">
        <v>1</v>
      </c>
      <c r="E62" s="386"/>
      <c r="F62" s="383">
        <f>D62*E62</f>
        <v>0</v>
      </c>
      <c r="G62" s="387"/>
      <c r="H62" s="384">
        <f>D62*G62</f>
        <v>0</v>
      </c>
    </row>
    <row r="63" spans="1:8" s="385" customFormat="1">
      <c r="A63" s="379"/>
      <c r="B63" s="313"/>
      <c r="C63" s="408"/>
      <c r="D63" s="408"/>
      <c r="E63" s="386"/>
      <c r="F63" s="409"/>
      <c r="G63" s="382"/>
      <c r="H63" s="384"/>
    </row>
    <row r="64" spans="1:8" s="385" customFormat="1" ht="26.4">
      <c r="A64" s="379">
        <v>3.3</v>
      </c>
      <c r="B64" s="313" t="s">
        <v>420</v>
      </c>
      <c r="C64" s="408" t="s">
        <v>38</v>
      </c>
      <c r="D64" s="408">
        <v>1</v>
      </c>
      <c r="E64" s="386"/>
      <c r="F64" s="383">
        <f>D64*E64</f>
        <v>0</v>
      </c>
      <c r="G64" s="387"/>
      <c r="H64" s="384">
        <f>D64*G64</f>
        <v>0</v>
      </c>
    </row>
    <row r="65" spans="1:8">
      <c r="A65" s="379"/>
      <c r="B65" s="313"/>
      <c r="C65" s="408"/>
      <c r="D65" s="408"/>
      <c r="E65" s="345"/>
      <c r="F65" s="395"/>
      <c r="G65" s="345"/>
      <c r="H65" s="396"/>
    </row>
    <row r="66" spans="1:8" s="385" customFormat="1" ht="26.4">
      <c r="A66" s="379">
        <v>3.4</v>
      </c>
      <c r="B66" s="313" t="s">
        <v>421</v>
      </c>
      <c r="C66" s="408" t="s">
        <v>38</v>
      </c>
      <c r="D66" s="408">
        <v>1</v>
      </c>
      <c r="E66" s="386"/>
      <c r="F66" s="383">
        <f>D66*E66</f>
        <v>0</v>
      </c>
      <c r="G66" s="387"/>
      <c r="H66" s="384">
        <f>D66*G66</f>
        <v>0</v>
      </c>
    </row>
    <row r="67" spans="1:8" s="385" customFormat="1" ht="13.2" customHeight="1">
      <c r="A67" s="379"/>
      <c r="B67" s="313"/>
      <c r="C67" s="408"/>
      <c r="D67" s="408"/>
      <c r="E67" s="386"/>
      <c r="F67" s="409"/>
      <c r="G67" s="382"/>
      <c r="H67" s="384"/>
    </row>
    <row r="68" spans="1:8" s="397" customFormat="1" ht="92.4" customHeight="1">
      <c r="A68" s="436">
        <v>3.5</v>
      </c>
      <c r="B68" s="313" t="s">
        <v>432</v>
      </c>
      <c r="C68" s="392" t="s">
        <v>38</v>
      </c>
      <c r="D68" s="393">
        <v>1</v>
      </c>
      <c r="E68" s="394"/>
      <c r="F68" s="395">
        <f>D68*E68</f>
        <v>0</v>
      </c>
      <c r="G68" s="394"/>
      <c r="H68" s="396">
        <f>D68*G68</f>
        <v>0</v>
      </c>
    </row>
    <row r="69" spans="1:8" s="385" customFormat="1" ht="13.2" customHeight="1">
      <c r="A69" s="379"/>
      <c r="B69" s="313"/>
      <c r="C69" s="408"/>
      <c r="D69" s="408"/>
      <c r="E69" s="386"/>
      <c r="F69" s="409"/>
      <c r="G69" s="382"/>
      <c r="H69" s="384"/>
    </row>
    <row r="70" spans="1:8" s="397" customFormat="1" ht="26.4" customHeight="1">
      <c r="A70" s="398" t="s">
        <v>422</v>
      </c>
      <c r="B70" s="313" t="s">
        <v>439</v>
      </c>
      <c r="C70" s="392" t="s">
        <v>177</v>
      </c>
      <c r="D70" s="393">
        <v>12</v>
      </c>
      <c r="E70" s="394"/>
      <c r="F70" s="395">
        <f>D70*E70</f>
        <v>0</v>
      </c>
      <c r="G70" s="394"/>
      <c r="H70" s="396">
        <f>D70*G70</f>
        <v>0</v>
      </c>
    </row>
    <row r="71" spans="1:8" s="385" customFormat="1" ht="13.2" customHeight="1">
      <c r="A71" s="379"/>
      <c r="B71" s="313"/>
      <c r="C71" s="408"/>
      <c r="D71" s="408"/>
      <c r="E71" s="386"/>
      <c r="F71" s="409"/>
      <c r="G71" s="382"/>
      <c r="H71" s="384"/>
    </row>
    <row r="72" spans="1:8" s="397" customFormat="1" ht="14.4" customHeight="1">
      <c r="A72" s="398" t="s">
        <v>423</v>
      </c>
      <c r="B72" s="313" t="s">
        <v>433</v>
      </c>
      <c r="C72" s="392" t="s">
        <v>177</v>
      </c>
      <c r="D72" s="393">
        <v>2</v>
      </c>
      <c r="E72" s="394"/>
      <c r="F72" s="395">
        <f>D72*E72</f>
        <v>0</v>
      </c>
      <c r="G72" s="394"/>
      <c r="H72" s="396">
        <f>D72*G72</f>
        <v>0</v>
      </c>
    </row>
    <row r="73" spans="1:8" s="385" customFormat="1" ht="13.2" customHeight="1">
      <c r="A73" s="379"/>
      <c r="B73" s="313"/>
      <c r="C73" s="408"/>
      <c r="D73" s="408"/>
      <c r="E73" s="386"/>
      <c r="F73" s="409"/>
      <c r="G73" s="382"/>
      <c r="H73" s="384"/>
    </row>
    <row r="74" spans="1:8" s="397" customFormat="1" ht="25.8" customHeight="1">
      <c r="A74" s="398" t="s">
        <v>424</v>
      </c>
      <c r="B74" s="313" t="s">
        <v>438</v>
      </c>
      <c r="C74" s="392" t="s">
        <v>177</v>
      </c>
      <c r="D74" s="393">
        <v>4</v>
      </c>
      <c r="E74" s="394"/>
      <c r="F74" s="395">
        <f>D74*E74</f>
        <v>0</v>
      </c>
      <c r="G74" s="394"/>
      <c r="H74" s="396">
        <f>D74*G74</f>
        <v>0</v>
      </c>
    </row>
    <row r="75" spans="1:8" s="385" customFormat="1" ht="13.2" customHeight="1">
      <c r="A75" s="379"/>
      <c r="B75" s="313"/>
      <c r="C75" s="408"/>
      <c r="D75" s="408"/>
      <c r="E75" s="386"/>
      <c r="F75" s="409"/>
      <c r="G75" s="382"/>
      <c r="H75" s="384"/>
    </row>
    <row r="76" spans="1:8" s="397" customFormat="1" ht="13.8" customHeight="1">
      <c r="A76" s="398" t="s">
        <v>425</v>
      </c>
      <c r="B76" s="313" t="s">
        <v>371</v>
      </c>
      <c r="C76" s="392" t="s">
        <v>177</v>
      </c>
      <c r="D76" s="393">
        <v>2</v>
      </c>
      <c r="E76" s="394"/>
      <c r="F76" s="395">
        <f>D76*E76</f>
        <v>0</v>
      </c>
      <c r="G76" s="394"/>
      <c r="H76" s="396">
        <f>D76*G76</f>
        <v>0</v>
      </c>
    </row>
    <row r="77" spans="1:8" s="385" customFormat="1" ht="13.2" customHeight="1">
      <c r="A77" s="379"/>
      <c r="B77" s="313"/>
      <c r="C77" s="408"/>
      <c r="D77" s="408"/>
      <c r="E77" s="386"/>
      <c r="F77" s="409"/>
      <c r="G77" s="382"/>
      <c r="H77" s="384"/>
    </row>
    <row r="78" spans="1:8" s="397" customFormat="1" ht="14.4" customHeight="1">
      <c r="A78" s="398" t="s">
        <v>426</v>
      </c>
      <c r="B78" s="313" t="s">
        <v>370</v>
      </c>
      <c r="C78" s="392" t="s">
        <v>177</v>
      </c>
      <c r="D78" s="393">
        <v>2</v>
      </c>
      <c r="E78" s="394"/>
      <c r="F78" s="395">
        <f>D78*E78</f>
        <v>0</v>
      </c>
      <c r="G78" s="394"/>
      <c r="H78" s="396">
        <f>D78*G78</f>
        <v>0</v>
      </c>
    </row>
    <row r="79" spans="1:8" s="385" customFormat="1" ht="13.8" customHeight="1">
      <c r="A79" s="379"/>
      <c r="B79" s="313"/>
      <c r="C79" s="408"/>
      <c r="D79" s="408"/>
      <c r="E79" s="386"/>
      <c r="F79" s="409"/>
      <c r="G79" s="382"/>
      <c r="H79" s="384"/>
    </row>
    <row r="80" spans="1:8" s="397" customFormat="1" ht="27.6" customHeight="1">
      <c r="A80" s="398" t="s">
        <v>434</v>
      </c>
      <c r="B80" s="313" t="s">
        <v>440</v>
      </c>
      <c r="C80" s="392" t="s">
        <v>177</v>
      </c>
      <c r="D80" s="393">
        <v>3</v>
      </c>
      <c r="E80" s="394"/>
      <c r="F80" s="395">
        <f>D80*E80</f>
        <v>0</v>
      </c>
      <c r="G80" s="394"/>
      <c r="H80" s="396">
        <f>D80*G80</f>
        <v>0</v>
      </c>
    </row>
    <row r="81" spans="1:8" s="385" customFormat="1" ht="13.2" customHeight="1">
      <c r="A81" s="379"/>
      <c r="B81" s="313"/>
      <c r="C81" s="408"/>
      <c r="D81" s="408"/>
      <c r="E81" s="386"/>
      <c r="F81" s="409"/>
      <c r="G81" s="382"/>
      <c r="H81" s="384"/>
    </row>
    <row r="82" spans="1:8" s="397" customFormat="1" ht="27" customHeight="1">
      <c r="A82" s="398" t="s">
        <v>435</v>
      </c>
      <c r="B82" s="313" t="s">
        <v>441</v>
      </c>
      <c r="C82" s="392" t="s">
        <v>177</v>
      </c>
      <c r="D82" s="393">
        <v>3</v>
      </c>
      <c r="E82" s="394"/>
      <c r="F82" s="395">
        <f>D82*E82</f>
        <v>0</v>
      </c>
      <c r="G82" s="394"/>
      <c r="H82" s="396">
        <f>D82*G82</f>
        <v>0</v>
      </c>
    </row>
    <row r="83" spans="1:8" s="385" customFormat="1" ht="13.2" customHeight="1">
      <c r="A83" s="379"/>
      <c r="B83" s="313"/>
      <c r="C83" s="408"/>
      <c r="D83" s="408"/>
      <c r="E83" s="386"/>
      <c r="F83" s="409"/>
      <c r="G83" s="382"/>
      <c r="H83" s="384"/>
    </row>
    <row r="84" spans="1:8" s="397" customFormat="1" ht="13.8" customHeight="1">
      <c r="A84" s="398" t="s">
        <v>436</v>
      </c>
      <c r="B84" s="313" t="s">
        <v>428</v>
      </c>
      <c r="C84" s="392" t="s">
        <v>177</v>
      </c>
      <c r="D84" s="393">
        <v>4</v>
      </c>
      <c r="E84" s="394"/>
      <c r="F84" s="395">
        <f>D84*E84</f>
        <v>0</v>
      </c>
      <c r="G84" s="394"/>
      <c r="H84" s="396">
        <f>D84*G84</f>
        <v>0</v>
      </c>
    </row>
    <row r="85" spans="1:8" s="385" customFormat="1" ht="13.8" customHeight="1">
      <c r="A85" s="379"/>
      <c r="B85" s="313"/>
      <c r="C85" s="408"/>
      <c r="D85" s="408"/>
      <c r="E85" s="386"/>
      <c r="F85" s="409"/>
      <c r="G85" s="382"/>
      <c r="H85" s="384"/>
    </row>
    <row r="86" spans="1:8" s="397" customFormat="1" ht="14.4" customHeight="1">
      <c r="A86" s="398" t="s">
        <v>437</v>
      </c>
      <c r="B86" s="313" t="s">
        <v>372</v>
      </c>
      <c r="C86" s="392" t="s">
        <v>177</v>
      </c>
      <c r="D86" s="393">
        <v>4</v>
      </c>
      <c r="E86" s="394"/>
      <c r="F86" s="395">
        <f>D86*E86</f>
        <v>0</v>
      </c>
      <c r="G86" s="394"/>
      <c r="H86" s="396">
        <f>D86*G86</f>
        <v>0</v>
      </c>
    </row>
    <row r="87" spans="1:8" s="385" customFormat="1" ht="13.2" customHeight="1">
      <c r="A87" s="379"/>
      <c r="B87" s="313"/>
      <c r="C87" s="408"/>
      <c r="D87" s="408"/>
      <c r="E87" s="386"/>
      <c r="F87" s="409"/>
      <c r="G87" s="382"/>
      <c r="H87" s="384"/>
    </row>
    <row r="88" spans="1:8" s="385" customFormat="1" ht="27" customHeight="1">
      <c r="A88" s="436">
        <v>3.6</v>
      </c>
      <c r="B88" s="313" t="s">
        <v>373</v>
      </c>
      <c r="C88" s="408" t="s">
        <v>38</v>
      </c>
      <c r="D88" s="408">
        <v>4</v>
      </c>
      <c r="E88" s="382"/>
      <c r="F88" s="410">
        <f>D88*E88</f>
        <v>0</v>
      </c>
      <c r="G88" s="382"/>
      <c r="H88" s="411">
        <f>D88*G88</f>
        <v>0</v>
      </c>
    </row>
    <row r="89" spans="1:8" s="385" customFormat="1" ht="13.2" customHeight="1">
      <c r="A89" s="379"/>
      <c r="B89" s="313"/>
      <c r="C89" s="408"/>
      <c r="D89" s="408"/>
      <c r="E89" s="386"/>
      <c r="F89" s="409"/>
      <c r="G89" s="382"/>
      <c r="H89" s="384"/>
    </row>
    <row r="90" spans="1:8" s="385" customFormat="1" ht="26.4" customHeight="1">
      <c r="A90" s="436">
        <v>3.7</v>
      </c>
      <c r="B90" s="313" t="s">
        <v>374</v>
      </c>
      <c r="C90" s="408" t="s">
        <v>177</v>
      </c>
      <c r="D90" s="408">
        <v>4</v>
      </c>
      <c r="E90" s="382"/>
      <c r="F90" s="410">
        <f>D90*E90</f>
        <v>0</v>
      </c>
      <c r="G90" s="382"/>
      <c r="H90" s="411">
        <f>D90*G90</f>
        <v>0</v>
      </c>
    </row>
    <row r="91" spans="1:8" s="385" customFormat="1" ht="13.2" customHeight="1">
      <c r="A91" s="379"/>
      <c r="B91" s="313"/>
      <c r="C91" s="408"/>
      <c r="D91" s="408"/>
      <c r="E91" s="382"/>
      <c r="F91" s="410"/>
      <c r="G91" s="382"/>
      <c r="H91" s="411"/>
    </row>
    <row r="92" spans="1:8" s="385" customFormat="1" ht="54.6" customHeight="1">
      <c r="A92" s="436">
        <v>3.8</v>
      </c>
      <c r="B92" s="313" t="s">
        <v>427</v>
      </c>
      <c r="C92" s="408" t="s">
        <v>177</v>
      </c>
      <c r="D92" s="408">
        <v>8</v>
      </c>
      <c r="E92" s="382"/>
      <c r="F92" s="410">
        <f>D92*E92</f>
        <v>0</v>
      </c>
      <c r="G92" s="382"/>
      <c r="H92" s="411">
        <f>D92*G92</f>
        <v>0</v>
      </c>
    </row>
    <row r="93" spans="1:8" ht="13.2" customHeight="1" thickBot="1">
      <c r="A93" s="379"/>
      <c r="B93" s="313"/>
      <c r="C93" s="408"/>
      <c r="D93" s="408"/>
      <c r="E93" s="319"/>
      <c r="F93" s="395"/>
      <c r="G93" s="345"/>
      <c r="H93" s="396"/>
    </row>
    <row r="94" spans="1:8" ht="21" customHeight="1" thickBot="1">
      <c r="A94" s="400"/>
      <c r="B94" s="401" t="s">
        <v>375</v>
      </c>
      <c r="C94" s="402"/>
      <c r="D94" s="403"/>
      <c r="E94" s="404"/>
      <c r="F94" s="405">
        <f>SUM(F56:F93)</f>
        <v>0</v>
      </c>
      <c r="G94" s="404"/>
      <c r="H94" s="405">
        <f>SUM(H56:H93)</f>
        <v>0</v>
      </c>
    </row>
    <row r="95" spans="1:8" ht="13.2" customHeight="1">
      <c r="D95" s="363" t="s">
        <v>376</v>
      </c>
      <c r="E95" s="364"/>
    </row>
    <row r="96" spans="1:8">
      <c r="A96" s="366" t="str">
        <f>A2</f>
        <v>SARS WAREHOUSE UPGRADE : CUSTOMS HOUSE, FORESHORE, CAPE TOWN.</v>
      </c>
      <c r="D96" s="363"/>
      <c r="E96" s="364"/>
    </row>
    <row r="97" spans="1:8">
      <c r="A97" s="366" t="s">
        <v>9</v>
      </c>
    </row>
    <row r="98" spans="1:8">
      <c r="A98" s="367" t="s">
        <v>26</v>
      </c>
      <c r="C98" s="366"/>
      <c r="F98" s="366"/>
    </row>
    <row r="99" spans="1:8" ht="13.95" customHeight="1" thickBot="1">
      <c r="A99" s="367"/>
      <c r="C99" s="366"/>
      <c r="F99" s="366"/>
    </row>
    <row r="100" spans="1:8" ht="13.95" customHeight="1">
      <c r="A100" s="368"/>
      <c r="B100" s="369"/>
      <c r="C100" s="369"/>
      <c r="D100" s="370"/>
      <c r="E100" s="368" t="s">
        <v>30</v>
      </c>
      <c r="F100" s="406"/>
      <c r="G100" s="368" t="s">
        <v>31</v>
      </c>
      <c r="H100" s="407"/>
    </row>
    <row r="101" spans="1:8" ht="13.95" customHeight="1" thickBot="1">
      <c r="A101" s="371" t="s">
        <v>32</v>
      </c>
      <c r="B101" s="372" t="s">
        <v>33</v>
      </c>
      <c r="C101" s="372" t="s">
        <v>34</v>
      </c>
      <c r="D101" s="372" t="s">
        <v>35</v>
      </c>
      <c r="E101" s="371" t="s">
        <v>36</v>
      </c>
      <c r="F101" s="372" t="s">
        <v>37</v>
      </c>
      <c r="G101" s="371" t="s">
        <v>36</v>
      </c>
      <c r="H101" s="373" t="s">
        <v>37</v>
      </c>
    </row>
    <row r="102" spans="1:8" ht="14.4" customHeight="1">
      <c r="A102" s="379"/>
      <c r="B102" s="313"/>
      <c r="C102" s="408"/>
      <c r="D102" s="408"/>
      <c r="E102" s="345"/>
      <c r="F102" s="395"/>
      <c r="G102" s="345"/>
      <c r="H102" s="396"/>
    </row>
    <row r="103" spans="1:8" ht="26.4">
      <c r="A103" s="379">
        <v>4</v>
      </c>
      <c r="B103" s="380" t="s">
        <v>377</v>
      </c>
      <c r="C103" s="408"/>
      <c r="D103" s="408"/>
      <c r="E103" s="345"/>
      <c r="F103" s="395"/>
      <c r="G103" s="345"/>
      <c r="H103" s="396">
        <f>D103*G103</f>
        <v>0</v>
      </c>
    </row>
    <row r="104" spans="1:8" ht="54" customHeight="1">
      <c r="A104" s="379"/>
      <c r="B104" s="412" t="s">
        <v>378</v>
      </c>
      <c r="C104" s="408"/>
      <c r="D104" s="408"/>
      <c r="E104" s="345"/>
      <c r="F104" s="395"/>
      <c r="G104" s="345"/>
      <c r="H104" s="396"/>
    </row>
    <row r="105" spans="1:8">
      <c r="A105" s="379"/>
      <c r="B105" s="412"/>
      <c r="C105" s="408"/>
      <c r="D105" s="408"/>
      <c r="E105" s="345"/>
      <c r="F105" s="395"/>
      <c r="G105" s="345"/>
      <c r="H105" s="396"/>
    </row>
    <row r="106" spans="1:8" ht="13.95" customHeight="1">
      <c r="A106" s="379">
        <v>4.0999999999999996</v>
      </c>
      <c r="B106" s="380" t="s">
        <v>379</v>
      </c>
      <c r="C106" s="408"/>
      <c r="D106" s="408"/>
      <c r="E106" s="345"/>
      <c r="F106" s="395"/>
      <c r="G106" s="345"/>
      <c r="H106" s="396"/>
    </row>
    <row r="107" spans="1:8" ht="13.95" customHeight="1">
      <c r="A107" s="379"/>
      <c r="B107" s="380"/>
      <c r="C107" s="408"/>
      <c r="D107" s="408"/>
      <c r="E107" s="345"/>
      <c r="F107" s="395"/>
      <c r="G107" s="345"/>
      <c r="H107" s="396"/>
    </row>
    <row r="108" spans="1:8" ht="13.95" customHeight="1">
      <c r="A108" s="379" t="s">
        <v>62</v>
      </c>
      <c r="B108" s="313" t="s">
        <v>380</v>
      </c>
      <c r="C108" s="408" t="s">
        <v>48</v>
      </c>
      <c r="D108" s="408">
        <v>50</v>
      </c>
      <c r="E108" s="319"/>
      <c r="F108" s="395">
        <f>D108*E108</f>
        <v>0</v>
      </c>
      <c r="G108" s="345"/>
      <c r="H108" s="396">
        <f>D108*G108</f>
        <v>0</v>
      </c>
    </row>
    <row r="109" spans="1:8">
      <c r="A109" s="379"/>
      <c r="B109" s="313"/>
      <c r="C109" s="408"/>
      <c r="D109" s="408"/>
      <c r="E109" s="319"/>
      <c r="F109" s="395"/>
      <c r="G109" s="345"/>
      <c r="H109" s="396"/>
    </row>
    <row r="110" spans="1:8" ht="13.2" customHeight="1">
      <c r="A110" s="379" t="s">
        <v>17</v>
      </c>
      <c r="B110" s="313" t="s">
        <v>381</v>
      </c>
      <c r="C110" s="408" t="s">
        <v>48</v>
      </c>
      <c r="D110" s="408">
        <v>500</v>
      </c>
      <c r="E110" s="319"/>
      <c r="F110" s="395">
        <f>D110*E110</f>
        <v>0</v>
      </c>
      <c r="G110" s="345"/>
      <c r="H110" s="396">
        <f>D110*G110</f>
        <v>0</v>
      </c>
    </row>
    <row r="111" spans="1:8" ht="13.95" customHeight="1">
      <c r="A111" s="379"/>
      <c r="B111" s="313"/>
      <c r="C111" s="408"/>
      <c r="D111" s="408"/>
      <c r="E111" s="319"/>
      <c r="F111" s="395"/>
      <c r="G111" s="345"/>
      <c r="H111" s="396"/>
    </row>
    <row r="112" spans="1:8" ht="13.95" customHeight="1">
      <c r="A112" s="379" t="s">
        <v>76</v>
      </c>
      <c r="B112" s="313" t="s">
        <v>382</v>
      </c>
      <c r="C112" s="408" t="s">
        <v>48</v>
      </c>
      <c r="D112" s="408">
        <v>60</v>
      </c>
      <c r="E112" s="319"/>
      <c r="F112" s="395">
        <f>D112*E112</f>
        <v>0</v>
      </c>
      <c r="G112" s="345"/>
      <c r="H112" s="396">
        <f>D112*G112</f>
        <v>0</v>
      </c>
    </row>
    <row r="113" spans="1:8" ht="13.95" customHeight="1">
      <c r="A113" s="379"/>
      <c r="B113" s="313"/>
      <c r="C113" s="408"/>
      <c r="D113" s="408"/>
      <c r="E113" s="319"/>
      <c r="F113" s="395"/>
      <c r="G113" s="345"/>
      <c r="H113" s="396"/>
    </row>
    <row r="114" spans="1:8" ht="13.95" customHeight="1">
      <c r="A114" s="379" t="s">
        <v>84</v>
      </c>
      <c r="B114" s="313" t="s">
        <v>383</v>
      </c>
      <c r="C114" s="408" t="s">
        <v>48</v>
      </c>
      <c r="D114" s="408">
        <v>400</v>
      </c>
      <c r="E114" s="319"/>
      <c r="F114" s="395">
        <f>D114*E114</f>
        <v>0</v>
      </c>
      <c r="G114" s="345"/>
      <c r="H114" s="396">
        <f>D114*G114</f>
        <v>0</v>
      </c>
    </row>
    <row r="115" spans="1:8">
      <c r="A115" s="379"/>
      <c r="B115" s="313"/>
      <c r="C115" s="408"/>
      <c r="D115" s="408"/>
      <c r="E115" s="345"/>
      <c r="F115" s="395"/>
      <c r="G115" s="345"/>
      <c r="H115" s="396"/>
    </row>
    <row r="116" spans="1:8" ht="27.6" customHeight="1">
      <c r="A116" s="379">
        <v>4.2</v>
      </c>
      <c r="B116" s="380" t="s">
        <v>384</v>
      </c>
      <c r="C116" s="408"/>
      <c r="D116" s="408"/>
      <c r="E116" s="345"/>
      <c r="F116" s="395"/>
      <c r="G116" s="345"/>
      <c r="H116" s="396">
        <f>D116*G116</f>
        <v>0</v>
      </c>
    </row>
    <row r="117" spans="1:8">
      <c r="A117" s="379"/>
      <c r="B117" s="380"/>
      <c r="C117" s="408"/>
      <c r="D117" s="408"/>
      <c r="E117" s="345"/>
      <c r="F117" s="395"/>
      <c r="G117" s="345"/>
      <c r="H117" s="396"/>
    </row>
    <row r="118" spans="1:8" ht="13.95" customHeight="1">
      <c r="A118" s="379" t="s">
        <v>150</v>
      </c>
      <c r="B118" s="313" t="s">
        <v>380</v>
      </c>
      <c r="C118" s="408" t="s">
        <v>177</v>
      </c>
      <c r="D118" s="408">
        <v>2</v>
      </c>
      <c r="E118" s="319"/>
      <c r="F118" s="395"/>
      <c r="G118" s="319"/>
      <c r="H118" s="396"/>
    </row>
    <row r="119" spans="1:8">
      <c r="A119" s="379"/>
      <c r="B119" s="313"/>
      <c r="C119" s="408"/>
      <c r="D119" s="408"/>
      <c r="E119" s="319"/>
      <c r="F119" s="395"/>
      <c r="G119" s="319"/>
      <c r="H119" s="396"/>
    </row>
    <row r="120" spans="1:8" ht="13.95" customHeight="1">
      <c r="A120" s="379" t="s">
        <v>385</v>
      </c>
      <c r="B120" s="313" t="s">
        <v>381</v>
      </c>
      <c r="C120" s="408" t="s">
        <v>177</v>
      </c>
      <c r="D120" s="408">
        <v>8</v>
      </c>
      <c r="E120" s="319"/>
      <c r="F120" s="395"/>
      <c r="G120" s="319"/>
      <c r="H120" s="396"/>
    </row>
    <row r="121" spans="1:8" ht="13.95" customHeight="1">
      <c r="A121" s="379"/>
      <c r="B121" s="313"/>
      <c r="C121" s="408"/>
      <c r="D121" s="408"/>
      <c r="E121" s="319"/>
      <c r="F121" s="395"/>
      <c r="G121" s="319"/>
      <c r="H121" s="396"/>
    </row>
    <row r="122" spans="1:8" ht="13.2" customHeight="1">
      <c r="A122" s="379" t="s">
        <v>386</v>
      </c>
      <c r="B122" s="313" t="s">
        <v>382</v>
      </c>
      <c r="C122" s="408" t="s">
        <v>177</v>
      </c>
      <c r="D122" s="408">
        <v>4</v>
      </c>
      <c r="E122" s="319"/>
      <c r="F122" s="395"/>
      <c r="G122" s="319"/>
      <c r="H122" s="396"/>
    </row>
    <row r="123" spans="1:8">
      <c r="A123" s="379"/>
      <c r="B123" s="313"/>
      <c r="C123" s="408"/>
      <c r="D123" s="408"/>
      <c r="E123" s="319"/>
      <c r="F123" s="395"/>
      <c r="G123" s="319"/>
      <c r="H123" s="396"/>
    </row>
    <row r="124" spans="1:8" ht="13.95" customHeight="1">
      <c r="A124" s="379" t="s">
        <v>387</v>
      </c>
      <c r="B124" s="313" t="s">
        <v>383</v>
      </c>
      <c r="C124" s="408" t="s">
        <v>177</v>
      </c>
      <c r="D124" s="408">
        <v>20</v>
      </c>
      <c r="E124" s="319"/>
      <c r="F124" s="395"/>
      <c r="G124" s="319"/>
      <c r="H124" s="396"/>
    </row>
    <row r="125" spans="1:8">
      <c r="A125" s="379"/>
      <c r="B125" s="313"/>
      <c r="C125" s="408"/>
      <c r="D125" s="408"/>
      <c r="E125" s="345"/>
      <c r="F125" s="395"/>
      <c r="G125" s="345"/>
      <c r="H125" s="396"/>
    </row>
    <row r="126" spans="1:8" ht="30.6" customHeight="1">
      <c r="A126" s="379">
        <v>5</v>
      </c>
      <c r="B126" s="380" t="s">
        <v>429</v>
      </c>
      <c r="C126" s="408"/>
      <c r="D126" s="408"/>
      <c r="E126" s="345"/>
      <c r="F126" s="395"/>
      <c r="G126" s="345"/>
      <c r="H126" s="396"/>
    </row>
    <row r="127" spans="1:8" ht="41.4" customHeight="1">
      <c r="A127" s="379"/>
      <c r="B127" s="313" t="s">
        <v>78</v>
      </c>
      <c r="C127" s="408"/>
      <c r="D127" s="408"/>
      <c r="E127" s="345"/>
      <c r="F127" s="395"/>
      <c r="G127" s="345"/>
      <c r="H127" s="396"/>
    </row>
    <row r="128" spans="1:8" ht="13.95" customHeight="1">
      <c r="A128" s="374"/>
      <c r="B128" s="375"/>
      <c r="C128" s="375"/>
      <c r="D128" s="375"/>
      <c r="E128" s="376"/>
      <c r="F128" s="377"/>
      <c r="G128" s="376"/>
      <c r="H128" s="378"/>
    </row>
    <row r="129" spans="1:8" ht="13.95" customHeight="1">
      <c r="A129" s="379">
        <v>5.0999999999999996</v>
      </c>
      <c r="B129" s="380" t="s">
        <v>16</v>
      </c>
      <c r="C129" s="408"/>
      <c r="D129" s="408"/>
      <c r="E129" s="345"/>
      <c r="F129" s="395"/>
      <c r="G129" s="345"/>
      <c r="H129" s="396"/>
    </row>
    <row r="130" spans="1:8" ht="13.95" customHeight="1">
      <c r="A130" s="379"/>
      <c r="B130" s="380"/>
      <c r="C130" s="408"/>
      <c r="D130" s="408"/>
      <c r="E130" s="345"/>
      <c r="F130" s="395"/>
      <c r="G130" s="345"/>
      <c r="H130" s="396"/>
    </row>
    <row r="131" spans="1:8" ht="13.95" customHeight="1">
      <c r="A131" s="379" t="s">
        <v>79</v>
      </c>
      <c r="B131" s="313" t="s">
        <v>388</v>
      </c>
      <c r="C131" s="408" t="s">
        <v>48</v>
      </c>
      <c r="D131" s="408">
        <v>200</v>
      </c>
      <c r="E131" s="319"/>
      <c r="F131" s="395">
        <f>D131*E131</f>
        <v>0</v>
      </c>
      <c r="G131" s="345"/>
      <c r="H131" s="396">
        <f>D131*G131</f>
        <v>0</v>
      </c>
    </row>
    <row r="132" spans="1:8">
      <c r="A132" s="379"/>
      <c r="B132" s="380"/>
      <c r="C132" s="408"/>
      <c r="D132" s="408"/>
      <c r="E132" s="345"/>
      <c r="F132" s="395"/>
      <c r="G132" s="345"/>
      <c r="H132" s="396"/>
    </row>
    <row r="133" spans="1:8">
      <c r="A133" s="379" t="s">
        <v>81</v>
      </c>
      <c r="B133" s="313" t="s">
        <v>389</v>
      </c>
      <c r="C133" s="408" t="s">
        <v>48</v>
      </c>
      <c r="D133" s="408">
        <v>180</v>
      </c>
      <c r="E133" s="319"/>
      <c r="F133" s="395">
        <f>D133*E133</f>
        <v>0</v>
      </c>
      <c r="G133" s="345"/>
      <c r="H133" s="396">
        <f>D133*G133</f>
        <v>0</v>
      </c>
    </row>
    <row r="134" spans="1:8">
      <c r="A134" s="379"/>
      <c r="B134" s="313"/>
      <c r="C134" s="408"/>
      <c r="D134" s="408"/>
      <c r="E134" s="319"/>
      <c r="F134" s="395"/>
      <c r="G134" s="345"/>
      <c r="H134" s="396"/>
    </row>
    <row r="135" spans="1:8">
      <c r="A135" s="379" t="s">
        <v>93</v>
      </c>
      <c r="B135" s="313" t="s">
        <v>390</v>
      </c>
      <c r="C135" s="408" t="s">
        <v>48</v>
      </c>
      <c r="D135" s="408">
        <v>500</v>
      </c>
      <c r="E135" s="319"/>
      <c r="F135" s="395">
        <f>D135*E135</f>
        <v>0</v>
      </c>
      <c r="G135" s="345"/>
      <c r="H135" s="396">
        <f>D135*G135</f>
        <v>0</v>
      </c>
    </row>
    <row r="136" spans="1:8">
      <c r="A136" s="379"/>
      <c r="B136" s="313"/>
      <c r="C136" s="408"/>
      <c r="D136" s="408"/>
      <c r="E136" s="319"/>
      <c r="F136" s="395"/>
      <c r="G136" s="345"/>
      <c r="H136" s="396"/>
    </row>
    <row r="137" spans="1:8">
      <c r="A137" s="379" t="s">
        <v>109</v>
      </c>
      <c r="B137" s="313" t="s">
        <v>391</v>
      </c>
      <c r="C137" s="408" t="s">
        <v>48</v>
      </c>
      <c r="D137" s="408">
        <v>460</v>
      </c>
      <c r="E137" s="319"/>
      <c r="F137" s="395">
        <f>D137*E137</f>
        <v>0</v>
      </c>
      <c r="G137" s="345"/>
      <c r="H137" s="396">
        <f>D137*G137</f>
        <v>0</v>
      </c>
    </row>
    <row r="138" spans="1:8">
      <c r="A138" s="379"/>
      <c r="B138" s="313"/>
      <c r="C138" s="408"/>
      <c r="D138" s="408"/>
      <c r="E138" s="345"/>
      <c r="F138" s="395"/>
      <c r="G138" s="345"/>
      <c r="H138" s="396"/>
    </row>
    <row r="139" spans="1:8">
      <c r="A139" s="379">
        <v>5.2</v>
      </c>
      <c r="B139" s="380" t="s">
        <v>18</v>
      </c>
      <c r="C139" s="408"/>
      <c r="D139" s="408"/>
      <c r="E139" s="345"/>
      <c r="F139" s="395"/>
      <c r="G139" s="345"/>
      <c r="H139" s="396"/>
    </row>
    <row r="140" spans="1:8">
      <c r="A140" s="379"/>
      <c r="B140" s="380"/>
      <c r="C140" s="408"/>
      <c r="D140" s="408"/>
      <c r="E140" s="345"/>
      <c r="F140" s="395"/>
      <c r="G140" s="345"/>
      <c r="H140" s="396"/>
    </row>
    <row r="141" spans="1:8">
      <c r="A141" s="379" t="s">
        <v>80</v>
      </c>
      <c r="B141" s="313" t="s">
        <v>388</v>
      </c>
      <c r="C141" s="408" t="s">
        <v>177</v>
      </c>
      <c r="D141" s="408">
        <v>4</v>
      </c>
      <c r="E141" s="319"/>
      <c r="F141" s="395">
        <f>D141*E141</f>
        <v>0</v>
      </c>
      <c r="G141" s="345"/>
      <c r="H141" s="396">
        <f>D141*G141</f>
        <v>0</v>
      </c>
    </row>
    <row r="142" spans="1:8">
      <c r="A142" s="379"/>
      <c r="B142" s="313"/>
      <c r="C142" s="408"/>
      <c r="D142" s="408"/>
      <c r="E142" s="345"/>
      <c r="F142" s="395"/>
      <c r="G142" s="345"/>
      <c r="H142" s="396"/>
    </row>
    <row r="143" spans="1:8">
      <c r="A143" s="379" t="s">
        <v>151</v>
      </c>
      <c r="B143" s="313" t="s">
        <v>389</v>
      </c>
      <c r="C143" s="408" t="s">
        <v>177</v>
      </c>
      <c r="D143" s="408">
        <v>6</v>
      </c>
      <c r="E143" s="319"/>
      <c r="F143" s="395">
        <f>D143*E143</f>
        <v>0</v>
      </c>
      <c r="G143" s="345"/>
      <c r="H143" s="396">
        <f>D143*G143</f>
        <v>0</v>
      </c>
    </row>
    <row r="144" spans="1:8" ht="14.4" customHeight="1">
      <c r="A144" s="379"/>
      <c r="B144" s="313"/>
      <c r="C144" s="408"/>
      <c r="D144" s="408"/>
      <c r="E144" s="345"/>
      <c r="F144" s="395"/>
      <c r="G144" s="345"/>
      <c r="H144" s="396"/>
    </row>
    <row r="145" spans="1:8">
      <c r="A145" s="379" t="s">
        <v>152</v>
      </c>
      <c r="B145" s="313" t="s">
        <v>390</v>
      </c>
      <c r="C145" s="408" t="s">
        <v>177</v>
      </c>
      <c r="D145" s="408">
        <v>22</v>
      </c>
      <c r="E145" s="319"/>
      <c r="F145" s="395">
        <f>D145*E145</f>
        <v>0</v>
      </c>
      <c r="G145" s="345"/>
      <c r="H145" s="396">
        <f>D145*G145</f>
        <v>0</v>
      </c>
    </row>
    <row r="146" spans="1:8" ht="14.4" customHeight="1">
      <c r="A146" s="379"/>
      <c r="B146" s="313"/>
      <c r="C146" s="408"/>
      <c r="D146" s="408"/>
      <c r="E146" s="345"/>
      <c r="F146" s="395"/>
      <c r="G146" s="345"/>
      <c r="H146" s="396"/>
    </row>
    <row r="147" spans="1:8">
      <c r="A147" s="379" t="s">
        <v>153</v>
      </c>
      <c r="B147" s="313" t="s">
        <v>391</v>
      </c>
      <c r="C147" s="408" t="s">
        <v>177</v>
      </c>
      <c r="D147" s="408">
        <v>24</v>
      </c>
      <c r="E147" s="319"/>
      <c r="F147" s="395">
        <f>D147*E147</f>
        <v>0</v>
      </c>
      <c r="G147" s="345"/>
      <c r="H147" s="396">
        <f>D147*G147</f>
        <v>0</v>
      </c>
    </row>
    <row r="148" spans="1:8" ht="13.95" customHeight="1" thickBot="1">
      <c r="A148" s="379"/>
      <c r="B148" s="313"/>
      <c r="C148" s="408"/>
      <c r="D148" s="408"/>
      <c r="E148" s="319"/>
      <c r="F148" s="395"/>
      <c r="G148" s="345"/>
      <c r="H148" s="396"/>
    </row>
    <row r="149" spans="1:8" ht="21" customHeight="1" thickBot="1">
      <c r="A149" s="400"/>
      <c r="B149" s="401" t="s">
        <v>392</v>
      </c>
      <c r="C149" s="402"/>
      <c r="D149" s="403"/>
      <c r="E149" s="404"/>
      <c r="F149" s="405">
        <f>SUM(F102:F148)</f>
        <v>0</v>
      </c>
      <c r="G149" s="404"/>
      <c r="H149" s="405">
        <f>SUM(H102:H148)</f>
        <v>0</v>
      </c>
    </row>
    <row r="150" spans="1:8">
      <c r="D150" s="363" t="s">
        <v>393</v>
      </c>
      <c r="E150" s="364"/>
    </row>
    <row r="151" spans="1:8" ht="13.8" customHeight="1">
      <c r="A151" s="366" t="str">
        <f>A2</f>
        <v>SARS WAREHOUSE UPGRADE : CUSTOMS HOUSE, FORESHORE, CAPE TOWN.</v>
      </c>
      <c r="D151" s="363"/>
      <c r="E151" s="364"/>
    </row>
    <row r="152" spans="1:8">
      <c r="A152" s="366" t="s">
        <v>9</v>
      </c>
    </row>
    <row r="153" spans="1:8" ht="13.8" customHeight="1">
      <c r="A153" s="367" t="s">
        <v>26</v>
      </c>
      <c r="C153" s="366"/>
      <c r="F153" s="366"/>
    </row>
    <row r="154" spans="1:8" ht="13.95" customHeight="1" thickBot="1">
      <c r="A154" s="367"/>
      <c r="C154" s="366"/>
      <c r="F154" s="366"/>
    </row>
    <row r="155" spans="1:8" ht="14.4" customHeight="1">
      <c r="A155" s="368"/>
      <c r="B155" s="369"/>
      <c r="C155" s="369"/>
      <c r="D155" s="370"/>
      <c r="E155" s="368" t="s">
        <v>30</v>
      </c>
      <c r="F155" s="406"/>
      <c r="G155" s="368" t="s">
        <v>31</v>
      </c>
      <c r="H155" s="407"/>
    </row>
    <row r="156" spans="1:8" ht="13.8" thickBot="1">
      <c r="A156" s="371" t="s">
        <v>32</v>
      </c>
      <c r="B156" s="372" t="s">
        <v>33</v>
      </c>
      <c r="C156" s="372" t="s">
        <v>34</v>
      </c>
      <c r="D156" s="372" t="s">
        <v>35</v>
      </c>
      <c r="E156" s="371" t="s">
        <v>36</v>
      </c>
      <c r="F156" s="372" t="s">
        <v>37</v>
      </c>
      <c r="G156" s="371" t="s">
        <v>36</v>
      </c>
      <c r="H156" s="373" t="s">
        <v>37</v>
      </c>
    </row>
    <row r="157" spans="1:8" ht="13.8" customHeight="1">
      <c r="A157" s="379"/>
      <c r="B157" s="313"/>
      <c r="C157" s="408"/>
      <c r="D157" s="408"/>
      <c r="E157" s="345"/>
      <c r="F157" s="395"/>
      <c r="G157" s="345"/>
      <c r="H157" s="396"/>
    </row>
    <row r="158" spans="1:8" ht="12.9" customHeight="1">
      <c r="A158" s="379">
        <v>7</v>
      </c>
      <c r="B158" s="380" t="s">
        <v>75</v>
      </c>
      <c r="C158" s="413"/>
      <c r="D158" s="408"/>
      <c r="E158" s="345"/>
      <c r="F158" s="395"/>
      <c r="G158" s="345"/>
      <c r="H158" s="396"/>
    </row>
    <row r="159" spans="1:8" ht="54" customHeight="1">
      <c r="A159" s="379"/>
      <c r="B159" s="313" t="s">
        <v>394</v>
      </c>
      <c r="C159" s="413"/>
      <c r="D159" s="408"/>
      <c r="E159" s="345"/>
      <c r="F159" s="395"/>
      <c r="G159" s="345"/>
      <c r="H159" s="396"/>
    </row>
    <row r="160" spans="1:8">
      <c r="A160" s="379">
        <v>7.1</v>
      </c>
      <c r="B160" s="380" t="s">
        <v>157</v>
      </c>
      <c r="C160" s="413"/>
      <c r="D160" s="408"/>
      <c r="E160" s="345"/>
      <c r="F160" s="395"/>
      <c r="G160" s="345"/>
      <c r="H160" s="396"/>
    </row>
    <row r="161" spans="1:8">
      <c r="A161" s="379"/>
      <c r="B161" s="313"/>
      <c r="C161" s="413"/>
      <c r="D161" s="408"/>
      <c r="E161" s="345"/>
      <c r="F161" s="395"/>
      <c r="G161" s="345"/>
      <c r="H161" s="396"/>
    </row>
    <row r="162" spans="1:8">
      <c r="A162" s="379" t="s">
        <v>158</v>
      </c>
      <c r="B162" s="313" t="s">
        <v>395</v>
      </c>
      <c r="C162" s="408" t="s">
        <v>48</v>
      </c>
      <c r="D162" s="408">
        <v>40</v>
      </c>
      <c r="E162" s="319"/>
      <c r="F162" s="395">
        <f>D162*E162</f>
        <v>0</v>
      </c>
      <c r="G162" s="345"/>
      <c r="H162" s="396">
        <f>D162*G162</f>
        <v>0</v>
      </c>
    </row>
    <row r="163" spans="1:8">
      <c r="A163" s="379"/>
      <c r="B163" s="313"/>
      <c r="C163" s="408"/>
      <c r="D163" s="408"/>
      <c r="E163" s="319"/>
      <c r="F163" s="395"/>
      <c r="G163" s="319"/>
      <c r="H163" s="396"/>
    </row>
    <row r="164" spans="1:8">
      <c r="A164" s="379" t="s">
        <v>159</v>
      </c>
      <c r="B164" s="313" t="s">
        <v>396</v>
      </c>
      <c r="C164" s="408" t="s">
        <v>48</v>
      </c>
      <c r="D164" s="408">
        <v>60</v>
      </c>
      <c r="E164" s="319"/>
      <c r="F164" s="395">
        <f>D164*E164</f>
        <v>0</v>
      </c>
      <c r="G164" s="345"/>
      <c r="H164" s="396">
        <f>D164*G164</f>
        <v>0</v>
      </c>
    </row>
    <row r="165" spans="1:8">
      <c r="A165" s="379"/>
      <c r="B165" s="313"/>
      <c r="C165" s="408"/>
      <c r="D165" s="408"/>
      <c r="E165" s="319"/>
      <c r="F165" s="395"/>
      <c r="G165" s="319"/>
      <c r="H165" s="396"/>
    </row>
    <row r="166" spans="1:8">
      <c r="A166" s="379" t="s">
        <v>2</v>
      </c>
      <c r="B166" s="313" t="s">
        <v>397</v>
      </c>
      <c r="C166" s="408" t="s">
        <v>48</v>
      </c>
      <c r="D166" s="408">
        <v>90</v>
      </c>
      <c r="E166" s="319"/>
      <c r="F166" s="395">
        <f>D166*E166</f>
        <v>0</v>
      </c>
      <c r="G166" s="345"/>
      <c r="H166" s="396">
        <f>D166*G166</f>
        <v>0</v>
      </c>
    </row>
    <row r="167" spans="1:8">
      <c r="A167" s="379"/>
      <c r="B167" s="380"/>
      <c r="C167" s="408"/>
      <c r="D167" s="408"/>
      <c r="E167" s="345"/>
      <c r="F167" s="395"/>
      <c r="G167" s="345"/>
      <c r="H167" s="396"/>
    </row>
    <row r="168" spans="1:8" ht="12.9" customHeight="1">
      <c r="A168" s="379">
        <v>7.2</v>
      </c>
      <c r="B168" s="380" t="s">
        <v>20</v>
      </c>
      <c r="C168" s="408"/>
      <c r="D168" s="408"/>
      <c r="E168" s="345"/>
      <c r="F168" s="395"/>
      <c r="G168" s="345"/>
      <c r="H168" s="396"/>
    </row>
    <row r="169" spans="1:8" ht="12.75" customHeight="1">
      <c r="A169" s="379"/>
      <c r="B169" s="313"/>
      <c r="C169" s="408"/>
      <c r="D169" s="408"/>
      <c r="E169" s="345"/>
      <c r="F169" s="395"/>
      <c r="G169" s="345"/>
      <c r="H169" s="396"/>
    </row>
    <row r="170" spans="1:8">
      <c r="A170" s="379" t="s">
        <v>160</v>
      </c>
      <c r="B170" s="313" t="s">
        <v>395</v>
      </c>
      <c r="C170" s="408" t="s">
        <v>48</v>
      </c>
      <c r="D170" s="408">
        <v>60</v>
      </c>
      <c r="E170" s="319"/>
      <c r="F170" s="395">
        <f>D170*E170</f>
        <v>0</v>
      </c>
      <c r="G170" s="345"/>
      <c r="H170" s="396">
        <f>D170*G170</f>
        <v>0</v>
      </c>
    </row>
    <row r="171" spans="1:8">
      <c r="A171" s="379"/>
      <c r="B171" s="313"/>
      <c r="C171" s="408"/>
      <c r="D171" s="408"/>
      <c r="E171" s="319"/>
      <c r="F171" s="395"/>
      <c r="G171" s="319"/>
      <c r="H171" s="396"/>
    </row>
    <row r="172" spans="1:8">
      <c r="A172" s="379" t="s">
        <v>161</v>
      </c>
      <c r="B172" s="313" t="s">
        <v>396</v>
      </c>
      <c r="C172" s="408" t="s">
        <v>48</v>
      </c>
      <c r="D172" s="408">
        <v>60</v>
      </c>
      <c r="E172" s="319"/>
      <c r="F172" s="395">
        <f>D172*E172</f>
        <v>0</v>
      </c>
      <c r="G172" s="345"/>
      <c r="H172" s="396">
        <f>D172*G172</f>
        <v>0</v>
      </c>
    </row>
    <row r="173" spans="1:8">
      <c r="A173" s="379"/>
      <c r="B173" s="313"/>
      <c r="C173" s="408"/>
      <c r="D173" s="408"/>
      <c r="E173" s="319"/>
      <c r="F173" s="395"/>
      <c r="G173" s="345"/>
      <c r="H173" s="396"/>
    </row>
    <row r="174" spans="1:8">
      <c r="A174" s="379" t="s">
        <v>3</v>
      </c>
      <c r="B174" s="313" t="s">
        <v>397</v>
      </c>
      <c r="C174" s="408" t="s">
        <v>48</v>
      </c>
      <c r="D174" s="408">
        <v>80</v>
      </c>
      <c r="E174" s="319"/>
      <c r="F174" s="395">
        <f>D174*E174</f>
        <v>0</v>
      </c>
      <c r="G174" s="345"/>
      <c r="H174" s="396">
        <f>D174*G174</f>
        <v>0</v>
      </c>
    </row>
    <row r="175" spans="1:8">
      <c r="A175" s="379"/>
      <c r="B175" s="313"/>
      <c r="C175" s="408"/>
      <c r="D175" s="408"/>
      <c r="E175" s="319"/>
      <c r="F175" s="395"/>
      <c r="G175" s="345"/>
      <c r="H175" s="396"/>
    </row>
    <row r="176" spans="1:8">
      <c r="A176" s="379">
        <v>7.3</v>
      </c>
      <c r="B176" s="380" t="s">
        <v>451</v>
      </c>
      <c r="C176" s="408"/>
      <c r="D176" s="408"/>
      <c r="E176" s="345"/>
      <c r="F176" s="395"/>
      <c r="G176" s="345"/>
      <c r="H176" s="396"/>
    </row>
    <row r="177" spans="1:8">
      <c r="A177" s="379"/>
      <c r="B177" s="313"/>
      <c r="C177" s="408"/>
      <c r="D177" s="408"/>
      <c r="E177" s="345"/>
      <c r="F177" s="395"/>
      <c r="G177" s="345"/>
      <c r="H177" s="396"/>
    </row>
    <row r="178" spans="1:8">
      <c r="A178" s="379" t="s">
        <v>398</v>
      </c>
      <c r="B178" s="313" t="s">
        <v>448</v>
      </c>
      <c r="C178" s="408" t="s">
        <v>48</v>
      </c>
      <c r="D178" s="408">
        <v>0</v>
      </c>
      <c r="E178" s="319"/>
      <c r="F178" s="395">
        <f>D178*E178</f>
        <v>0</v>
      </c>
      <c r="G178" s="345"/>
      <c r="H178" s="396">
        <f>D178*G178</f>
        <v>0</v>
      </c>
    </row>
    <row r="179" spans="1:8">
      <c r="A179" s="379"/>
      <c r="B179" s="313"/>
      <c r="C179" s="408"/>
      <c r="D179" s="408"/>
      <c r="E179" s="319"/>
      <c r="F179" s="395"/>
      <c r="G179" s="319"/>
      <c r="H179" s="396"/>
    </row>
    <row r="180" spans="1:8" s="385" customFormat="1">
      <c r="A180" s="379">
        <v>8</v>
      </c>
      <c r="B180" s="380" t="s">
        <v>399</v>
      </c>
      <c r="C180" s="381"/>
      <c r="D180" s="381"/>
      <c r="E180" s="382"/>
      <c r="F180" s="383"/>
      <c r="G180" s="382"/>
      <c r="H180" s="384"/>
    </row>
    <row r="181" spans="1:8" s="385" customFormat="1" ht="52.8" customHeight="1">
      <c r="A181" s="379"/>
      <c r="B181" s="313" t="s">
        <v>400</v>
      </c>
      <c r="C181" s="381"/>
      <c r="D181" s="381"/>
      <c r="E181" s="382"/>
      <c r="F181" s="383"/>
      <c r="G181" s="382"/>
      <c r="H181" s="384"/>
    </row>
    <row r="182" spans="1:8" s="385" customFormat="1">
      <c r="A182" s="379">
        <v>8.1</v>
      </c>
      <c r="B182" s="380" t="s">
        <v>164</v>
      </c>
      <c r="C182" s="381"/>
      <c r="D182" s="381"/>
      <c r="E182" s="382"/>
      <c r="F182" s="383"/>
      <c r="G182" s="382"/>
      <c r="H182" s="384"/>
    </row>
    <row r="183" spans="1:8" s="385" customFormat="1">
      <c r="A183" s="379"/>
      <c r="B183" s="313"/>
      <c r="C183" s="381"/>
      <c r="D183" s="381"/>
      <c r="E183" s="382"/>
      <c r="F183" s="383"/>
      <c r="G183" s="382"/>
      <c r="H183" s="384"/>
    </row>
    <row r="184" spans="1:8" s="385" customFormat="1">
      <c r="A184" s="379" t="s">
        <v>316</v>
      </c>
      <c r="B184" s="313" t="s">
        <v>172</v>
      </c>
      <c r="C184" s="381" t="s">
        <v>48</v>
      </c>
      <c r="D184" s="381">
        <v>30</v>
      </c>
      <c r="E184" s="382"/>
      <c r="F184" s="383">
        <f>D184*E184</f>
        <v>0</v>
      </c>
      <c r="G184" s="382"/>
      <c r="H184" s="384">
        <f>D184*G184</f>
        <v>0</v>
      </c>
    </row>
    <row r="185" spans="1:8" s="385" customFormat="1">
      <c r="A185" s="379"/>
      <c r="B185" s="313"/>
      <c r="C185" s="381"/>
      <c r="D185" s="381"/>
      <c r="E185" s="382"/>
      <c r="F185" s="383"/>
      <c r="G185" s="382"/>
      <c r="H185" s="384"/>
    </row>
    <row r="186" spans="1:8" s="385" customFormat="1">
      <c r="A186" s="379" t="s">
        <v>317</v>
      </c>
      <c r="B186" s="313" t="s">
        <v>173</v>
      </c>
      <c r="C186" s="381" t="s">
        <v>48</v>
      </c>
      <c r="D186" s="381">
        <v>90</v>
      </c>
      <c r="E186" s="382"/>
      <c r="F186" s="383">
        <f>D186*E186</f>
        <v>0</v>
      </c>
      <c r="G186" s="382"/>
      <c r="H186" s="384">
        <f>D186*G186</f>
        <v>0</v>
      </c>
    </row>
    <row r="187" spans="1:8" s="385" customFormat="1">
      <c r="A187" s="379"/>
      <c r="B187" s="313"/>
      <c r="C187" s="381"/>
      <c r="D187" s="381"/>
      <c r="E187" s="382"/>
      <c r="F187" s="383"/>
      <c r="G187" s="382"/>
      <c r="H187" s="384"/>
    </row>
    <row r="188" spans="1:8" s="385" customFormat="1">
      <c r="A188" s="379" t="s">
        <v>4</v>
      </c>
      <c r="B188" s="313" t="s">
        <v>174</v>
      </c>
      <c r="C188" s="381" t="s">
        <v>48</v>
      </c>
      <c r="D188" s="381">
        <v>60</v>
      </c>
      <c r="E188" s="382"/>
      <c r="F188" s="383">
        <f>D188*E188</f>
        <v>0</v>
      </c>
      <c r="G188" s="382"/>
      <c r="H188" s="384">
        <f>D188*G188</f>
        <v>0</v>
      </c>
    </row>
    <row r="189" spans="1:8" s="385" customFormat="1">
      <c r="A189" s="379"/>
      <c r="B189" s="313"/>
      <c r="C189" s="381"/>
      <c r="D189" s="381"/>
      <c r="E189" s="382"/>
      <c r="F189" s="383"/>
      <c r="G189" s="382"/>
      <c r="H189" s="384"/>
    </row>
    <row r="190" spans="1:8" s="385" customFormat="1">
      <c r="A190" s="379">
        <v>8.1999999999999993</v>
      </c>
      <c r="B190" s="380" t="s">
        <v>165</v>
      </c>
      <c r="C190" s="381"/>
      <c r="D190" s="381"/>
      <c r="E190" s="382"/>
      <c r="F190" s="383"/>
      <c r="G190" s="382"/>
      <c r="H190" s="384"/>
    </row>
    <row r="191" spans="1:8" s="385" customFormat="1">
      <c r="A191" s="379"/>
      <c r="B191" s="313"/>
      <c r="C191" s="381"/>
      <c r="D191" s="381"/>
      <c r="E191" s="382"/>
      <c r="F191" s="383"/>
      <c r="G191" s="382"/>
      <c r="H191" s="384"/>
    </row>
    <row r="192" spans="1:8" s="385" customFormat="1">
      <c r="A192" s="379" t="s">
        <v>318</v>
      </c>
      <c r="B192" s="313" t="s">
        <v>172</v>
      </c>
      <c r="C192" s="381" t="s">
        <v>47</v>
      </c>
      <c r="D192" s="381">
        <v>4</v>
      </c>
      <c r="E192" s="382"/>
      <c r="F192" s="383">
        <f>D192*E192</f>
        <v>0</v>
      </c>
      <c r="G192" s="382"/>
      <c r="H192" s="384">
        <f>D192*G192</f>
        <v>0</v>
      </c>
    </row>
    <row r="193" spans="1:8" s="385" customFormat="1">
      <c r="A193" s="379"/>
      <c r="B193" s="313"/>
      <c r="C193" s="381"/>
      <c r="D193" s="381"/>
      <c r="E193" s="382"/>
      <c r="F193" s="383"/>
      <c r="G193" s="382"/>
      <c r="H193" s="384"/>
    </row>
    <row r="194" spans="1:8" s="385" customFormat="1">
      <c r="A194" s="379" t="s">
        <v>319</v>
      </c>
      <c r="B194" s="313" t="s">
        <v>173</v>
      </c>
      <c r="C194" s="381" t="s">
        <v>47</v>
      </c>
      <c r="D194" s="381">
        <v>4</v>
      </c>
      <c r="E194" s="382"/>
      <c r="F194" s="383">
        <f>D194*E194</f>
        <v>0</v>
      </c>
      <c r="G194" s="382"/>
      <c r="H194" s="384">
        <f>D194*G194</f>
        <v>0</v>
      </c>
    </row>
    <row r="195" spans="1:8" s="385" customFormat="1">
      <c r="A195" s="379"/>
      <c r="B195" s="313"/>
      <c r="C195" s="381"/>
      <c r="D195" s="381"/>
      <c r="E195" s="382"/>
      <c r="F195" s="383"/>
      <c r="G195" s="382"/>
      <c r="H195" s="384"/>
    </row>
    <row r="196" spans="1:8" s="385" customFormat="1">
      <c r="A196" s="379" t="s">
        <v>5</v>
      </c>
      <c r="B196" s="313" t="s">
        <v>174</v>
      </c>
      <c r="C196" s="381" t="s">
        <v>47</v>
      </c>
      <c r="D196" s="381">
        <v>6</v>
      </c>
      <c r="E196" s="382"/>
      <c r="F196" s="383">
        <f>D196*E196</f>
        <v>0</v>
      </c>
      <c r="G196" s="382"/>
      <c r="H196" s="384">
        <f>D196*G196</f>
        <v>0</v>
      </c>
    </row>
    <row r="197" spans="1:8" s="385" customFormat="1">
      <c r="A197" s="379"/>
      <c r="B197" s="313"/>
      <c r="C197" s="381"/>
      <c r="D197" s="381"/>
      <c r="E197" s="382"/>
      <c r="F197" s="383"/>
      <c r="G197" s="382"/>
      <c r="H197" s="384"/>
    </row>
    <row r="198" spans="1:8" s="385" customFormat="1">
      <c r="A198" s="379">
        <v>9</v>
      </c>
      <c r="B198" s="380" t="s">
        <v>446</v>
      </c>
      <c r="C198" s="381"/>
      <c r="D198" s="381"/>
      <c r="E198" s="382"/>
      <c r="F198" s="383"/>
      <c r="G198" s="382"/>
      <c r="H198" s="384"/>
    </row>
    <row r="199" spans="1:8" s="385" customFormat="1" ht="27" customHeight="1">
      <c r="A199" s="379"/>
      <c r="B199" s="313" t="s">
        <v>449</v>
      </c>
      <c r="C199" s="381"/>
      <c r="D199" s="381"/>
      <c r="E199" s="382"/>
      <c r="F199" s="383"/>
      <c r="G199" s="382"/>
      <c r="H199" s="384"/>
    </row>
    <row r="200" spans="1:8" s="385" customFormat="1" ht="13.2" customHeight="1">
      <c r="A200" s="379"/>
      <c r="B200" s="313"/>
      <c r="C200" s="381"/>
      <c r="D200" s="381"/>
      <c r="E200" s="382"/>
      <c r="F200" s="383"/>
      <c r="G200" s="382"/>
      <c r="H200" s="384"/>
    </row>
    <row r="201" spans="1:8" s="385" customFormat="1" ht="26.4">
      <c r="A201" s="379" t="s">
        <v>6</v>
      </c>
      <c r="B201" s="313" t="s">
        <v>447</v>
      </c>
      <c r="C201" s="381" t="s">
        <v>177</v>
      </c>
      <c r="D201" s="381">
        <v>1</v>
      </c>
      <c r="E201" s="382"/>
      <c r="F201" s="383">
        <f>D201*E201</f>
        <v>0</v>
      </c>
      <c r="G201" s="382"/>
      <c r="H201" s="384">
        <f>D201*G201</f>
        <v>0</v>
      </c>
    </row>
    <row r="202" spans="1:8" s="385" customFormat="1">
      <c r="A202" s="379"/>
      <c r="B202" s="313"/>
      <c r="C202" s="381"/>
      <c r="D202" s="381"/>
      <c r="E202" s="382"/>
      <c r="F202" s="383"/>
      <c r="G202" s="382"/>
      <c r="H202" s="384"/>
    </row>
    <row r="203" spans="1:8" s="385" customFormat="1" ht="37.799999999999997" customHeight="1">
      <c r="A203" s="379" t="s">
        <v>7</v>
      </c>
      <c r="B203" s="313" t="s">
        <v>450</v>
      </c>
      <c r="C203" s="381" t="s">
        <v>177</v>
      </c>
      <c r="D203" s="381">
        <v>1</v>
      </c>
      <c r="E203" s="382"/>
      <c r="F203" s="383">
        <f>D203*E203</f>
        <v>0</v>
      </c>
      <c r="G203" s="382"/>
      <c r="H203" s="384">
        <f>D203*G203</f>
        <v>0</v>
      </c>
    </row>
    <row r="204" spans="1:8" ht="13.8" thickBot="1">
      <c r="A204" s="379"/>
      <c r="B204" s="313"/>
      <c r="C204" s="408"/>
      <c r="D204" s="408"/>
      <c r="E204" s="345"/>
      <c r="F204" s="395"/>
      <c r="G204" s="345"/>
      <c r="H204" s="396"/>
    </row>
    <row r="205" spans="1:8" ht="21" customHeight="1" thickBot="1">
      <c r="A205" s="414"/>
      <c r="B205" s="401" t="s">
        <v>401</v>
      </c>
      <c r="C205" s="402"/>
      <c r="D205" s="403"/>
      <c r="E205" s="415"/>
      <c r="F205" s="416">
        <f>SUM(F157:F204)</f>
        <v>0</v>
      </c>
      <c r="G205" s="415"/>
      <c r="H205" s="405">
        <f>SUM(H157:H204)</f>
        <v>0</v>
      </c>
    </row>
    <row r="206" spans="1:8" ht="21" customHeight="1" thickBot="1">
      <c r="A206" s="414" t="s">
        <v>73</v>
      </c>
      <c r="B206" s="401"/>
      <c r="C206" s="402"/>
      <c r="D206" s="403"/>
      <c r="E206" s="415"/>
      <c r="F206" s="416">
        <f>SUM(F48,F94,F149,F205)</f>
        <v>0</v>
      </c>
      <c r="G206" s="415"/>
      <c r="H206" s="405">
        <f>SUM(H48,H94,H149,H205)</f>
        <v>0</v>
      </c>
    </row>
    <row r="230" ht="26.1" customHeight="1"/>
    <row r="249" ht="55.95" customHeight="1"/>
    <row r="250" ht="12.9" customHeight="1"/>
    <row r="260" ht="13.95" customHeight="1"/>
    <row r="262" ht="13.2" customHeight="1"/>
    <row r="272" ht="55.95" customHeight="1"/>
    <row r="302" ht="28.2" customHeight="1"/>
    <row r="303" ht="12" customHeight="1"/>
    <row r="304" ht="28.2" customHeight="1"/>
    <row r="310" ht="76.5" customHeight="1"/>
  </sheetData>
  <mergeCells count="2">
    <mergeCell ref="E6:F6"/>
    <mergeCell ref="G6:H6"/>
  </mergeCells>
  <phoneticPr fontId="0" type="noConversion"/>
  <printOptions gridLinesSet="0"/>
  <pageMargins left="0.74803149606299213" right="0.23622047244094491" top="0.23622047244094491" bottom="0.19685039370078741" header="0.51181102362204722" footer="0.31496062992125984"/>
  <pageSetup paperSize="9" scale="95" orientation="portrait" r:id="rId1"/>
  <headerFooter alignWithMargins="0"/>
  <rowBreaks count="4" manualBreakCount="4">
    <brk id="48" max="7" man="1"/>
    <brk id="94" max="7" man="1"/>
    <brk id="149" max="7" man="1"/>
    <brk id="261" max="7" man="1"/>
  </rowBreaks>
</worksheet>
</file>

<file path=xl/worksheets/sheet5.xml><?xml version="1.0" encoding="utf-8"?>
<worksheet xmlns="http://schemas.openxmlformats.org/spreadsheetml/2006/main" xmlns:r="http://schemas.openxmlformats.org/officeDocument/2006/relationships">
  <dimension ref="A1:H105"/>
  <sheetViews>
    <sheetView showGridLines="0" showZeros="0" view="pageBreakPreview" topLeftCell="A92" zoomScaleNormal="100" zoomScaleSheetLayoutView="100" workbookViewId="0">
      <selection activeCell="E100" sqref="E100"/>
    </sheetView>
  </sheetViews>
  <sheetFormatPr defaultColWidth="9.109375" defaultRowHeight="13.8"/>
  <cols>
    <col min="1" max="1" width="6.6640625" style="14" customWidth="1"/>
    <col min="2" max="2" width="35.44140625" style="31" customWidth="1"/>
    <col min="3" max="3" width="6" style="14" customWidth="1"/>
    <col min="4" max="4" width="7.6640625" style="37" customWidth="1"/>
    <col min="5" max="5" width="9.33203125" style="14" customWidth="1"/>
    <col min="6" max="6" width="11.44140625" style="14" customWidth="1"/>
    <col min="7" max="7" width="8.88671875" style="14" customWidth="1"/>
    <col min="8" max="8" width="11.5546875" style="14" customWidth="1"/>
    <col min="9" max="9" width="1.33203125" style="14" customWidth="1"/>
    <col min="10" max="10" width="17.109375" style="14" customWidth="1"/>
    <col min="11" max="16384" width="9.109375" style="14"/>
  </cols>
  <sheetData>
    <row r="1" spans="1:8">
      <c r="D1" s="38" t="s">
        <v>455</v>
      </c>
    </row>
    <row r="2" spans="1:8" s="1" customFormat="1" ht="13.2">
      <c r="A2" s="239" t="s">
        <v>331</v>
      </c>
      <c r="B2" s="157"/>
      <c r="D2" s="254"/>
      <c r="E2" s="2"/>
    </row>
    <row r="3" spans="1:8" s="1" customFormat="1" ht="13.2">
      <c r="A3" s="239" t="s">
        <v>25</v>
      </c>
      <c r="B3" s="157"/>
      <c r="D3" s="255"/>
    </row>
    <row r="4" spans="1:8" s="1" customFormat="1" ht="13.2">
      <c r="A4" s="240" t="s">
        <v>100</v>
      </c>
      <c r="B4" s="157"/>
      <c r="C4" s="239"/>
      <c r="D4" s="255"/>
      <c r="F4" s="239"/>
    </row>
    <row r="5" spans="1:8" ht="14.4" thickBot="1">
      <c r="A5" s="17"/>
      <c r="C5" s="16"/>
      <c r="F5" s="16"/>
    </row>
    <row r="6" spans="1:8">
      <c r="A6" s="18"/>
      <c r="B6" s="32"/>
      <c r="C6" s="19"/>
      <c r="D6" s="39"/>
      <c r="E6" s="478" t="s">
        <v>42</v>
      </c>
      <c r="F6" s="479"/>
      <c r="G6" s="478" t="s">
        <v>43</v>
      </c>
      <c r="H6" s="480"/>
    </row>
    <row r="7" spans="1:8" ht="14.4" thickBot="1">
      <c r="A7" s="22" t="s">
        <v>32</v>
      </c>
      <c r="B7" s="33" t="s">
        <v>33</v>
      </c>
      <c r="C7" s="23" t="s">
        <v>34</v>
      </c>
      <c r="D7" s="23" t="s">
        <v>35</v>
      </c>
      <c r="E7" s="22" t="s">
        <v>36</v>
      </c>
      <c r="F7" s="23" t="s">
        <v>37</v>
      </c>
      <c r="G7" s="22" t="s">
        <v>36</v>
      </c>
      <c r="H7" s="24" t="s">
        <v>37</v>
      </c>
    </row>
    <row r="8" spans="1:8">
      <c r="A8" s="26"/>
      <c r="B8" s="28"/>
      <c r="C8" s="40"/>
      <c r="D8" s="40"/>
      <c r="E8" s="337"/>
      <c r="F8" s="336"/>
      <c r="G8" s="337"/>
      <c r="H8" s="334"/>
    </row>
    <row r="9" spans="1:8">
      <c r="A9" s="26">
        <v>1</v>
      </c>
      <c r="B9" s="34" t="s">
        <v>101</v>
      </c>
      <c r="C9" s="40"/>
      <c r="D9" s="40"/>
      <c r="E9" s="337"/>
      <c r="F9" s="336"/>
      <c r="G9" s="337"/>
      <c r="H9" s="334"/>
    </row>
    <row r="10" spans="1:8" ht="27" customHeight="1">
      <c r="A10" s="26"/>
      <c r="B10" s="28" t="s">
        <v>234</v>
      </c>
      <c r="C10" s="40"/>
      <c r="D10" s="40"/>
      <c r="E10" s="337"/>
      <c r="F10" s="336"/>
      <c r="G10" s="337"/>
      <c r="H10" s="334"/>
    </row>
    <row r="11" spans="1:8">
      <c r="A11" s="26"/>
      <c r="B11" s="28"/>
      <c r="C11" s="40"/>
      <c r="D11" s="40"/>
      <c r="E11" s="337"/>
      <c r="F11" s="336"/>
      <c r="G11" s="337"/>
      <c r="H11" s="334"/>
    </row>
    <row r="12" spans="1:8">
      <c r="A12" s="26">
        <v>1.1000000000000001</v>
      </c>
      <c r="B12" s="28" t="s">
        <v>465</v>
      </c>
      <c r="C12" s="40" t="s">
        <v>47</v>
      </c>
      <c r="D12" s="40">
        <v>12</v>
      </c>
      <c r="E12" s="337"/>
      <c r="F12" s="336">
        <f>D12*E12</f>
        <v>0</v>
      </c>
      <c r="G12" s="337"/>
      <c r="H12" s="334">
        <f>D12*G12</f>
        <v>0</v>
      </c>
    </row>
    <row r="13" spans="1:8">
      <c r="A13" s="26"/>
      <c r="B13" s="28"/>
      <c r="C13" s="40"/>
      <c r="D13" s="40"/>
      <c r="E13" s="337"/>
      <c r="F13" s="336"/>
      <c r="G13" s="337"/>
      <c r="H13" s="334"/>
    </row>
    <row r="14" spans="1:8">
      <c r="A14" s="26">
        <v>1.2</v>
      </c>
      <c r="B14" s="28" t="s">
        <v>466</v>
      </c>
      <c r="C14" s="40" t="s">
        <v>47</v>
      </c>
      <c r="D14" s="40">
        <v>14</v>
      </c>
      <c r="E14" s="337"/>
      <c r="F14" s="336">
        <f>D14*E14</f>
        <v>0</v>
      </c>
      <c r="G14" s="337"/>
      <c r="H14" s="334">
        <f>D14*G14</f>
        <v>0</v>
      </c>
    </row>
    <row r="15" spans="1:8">
      <c r="A15" s="26"/>
      <c r="B15" s="28"/>
      <c r="C15" s="40"/>
      <c r="D15" s="40"/>
      <c r="E15" s="337"/>
      <c r="F15" s="336"/>
      <c r="G15" s="337"/>
      <c r="H15" s="334"/>
    </row>
    <row r="16" spans="1:8" ht="27.6">
      <c r="A16" s="26">
        <v>1.3</v>
      </c>
      <c r="B16" s="28" t="s">
        <v>464</v>
      </c>
      <c r="C16" s="40" t="s">
        <v>47</v>
      </c>
      <c r="D16" s="40">
        <v>4</v>
      </c>
      <c r="E16" s="337"/>
      <c r="F16" s="336">
        <f>D16*E16</f>
        <v>0</v>
      </c>
      <c r="G16" s="337"/>
      <c r="H16" s="334">
        <f>D16*G16</f>
        <v>0</v>
      </c>
    </row>
    <row r="17" spans="1:8">
      <c r="A17" s="26"/>
      <c r="B17" s="28"/>
      <c r="C17" s="40"/>
      <c r="D17" s="40"/>
      <c r="E17" s="337"/>
      <c r="F17" s="336"/>
      <c r="G17" s="337"/>
      <c r="H17" s="334"/>
    </row>
    <row r="18" spans="1:8" ht="13.8" customHeight="1">
      <c r="A18" s="26">
        <v>1.4</v>
      </c>
      <c r="B18" s="28" t="s">
        <v>461</v>
      </c>
      <c r="C18" s="40" t="s">
        <v>47</v>
      </c>
      <c r="D18" s="40">
        <v>14</v>
      </c>
      <c r="E18" s="337"/>
      <c r="F18" s="336">
        <f>D18*E18</f>
        <v>0</v>
      </c>
      <c r="G18" s="337"/>
      <c r="H18" s="334">
        <f>D18*G18</f>
        <v>0</v>
      </c>
    </row>
    <row r="19" spans="1:8">
      <c r="A19" s="26"/>
      <c r="B19" s="28"/>
      <c r="C19" s="40"/>
      <c r="D19" s="40"/>
      <c r="E19" s="337"/>
      <c r="F19" s="336"/>
      <c r="G19" s="337"/>
      <c r="H19" s="334"/>
    </row>
    <row r="20" spans="1:8" ht="13.8" customHeight="1">
      <c r="A20" s="26">
        <v>1.5</v>
      </c>
      <c r="B20" s="28" t="s">
        <v>452</v>
      </c>
      <c r="C20" s="40" t="s">
        <v>47</v>
      </c>
      <c r="D20" s="40">
        <v>30</v>
      </c>
      <c r="E20" s="337"/>
      <c r="F20" s="336">
        <f>D20*E20</f>
        <v>0</v>
      </c>
      <c r="G20" s="337"/>
      <c r="H20" s="334">
        <f>D20*G20</f>
        <v>0</v>
      </c>
    </row>
    <row r="21" spans="1:8">
      <c r="A21" s="26"/>
      <c r="B21" s="28"/>
      <c r="C21" s="40"/>
      <c r="D21" s="40"/>
      <c r="E21" s="337"/>
      <c r="F21" s="336"/>
      <c r="G21" s="337"/>
      <c r="H21" s="334"/>
    </row>
    <row r="22" spans="1:8" ht="13.8" customHeight="1">
      <c r="A22" s="26">
        <v>1.6</v>
      </c>
      <c r="B22" s="28" t="s">
        <v>467</v>
      </c>
      <c r="C22" s="40" t="s">
        <v>47</v>
      </c>
      <c r="D22" s="40">
        <v>66</v>
      </c>
      <c r="E22" s="337"/>
      <c r="F22" s="336">
        <f>D22*E22</f>
        <v>0</v>
      </c>
      <c r="G22" s="337"/>
      <c r="H22" s="334">
        <f>D22*G22</f>
        <v>0</v>
      </c>
    </row>
    <row r="23" spans="1:8">
      <c r="A23" s="26"/>
      <c r="B23" s="28"/>
      <c r="C23" s="40"/>
      <c r="D23" s="40"/>
      <c r="E23" s="337"/>
      <c r="F23" s="336"/>
      <c r="G23" s="337"/>
      <c r="H23" s="334"/>
    </row>
    <row r="24" spans="1:8" ht="27.6" customHeight="1">
      <c r="A24" s="26">
        <v>1.7</v>
      </c>
      <c r="B24" s="28" t="s">
        <v>462</v>
      </c>
      <c r="C24" s="40" t="s">
        <v>47</v>
      </c>
      <c r="D24" s="40">
        <v>6</v>
      </c>
      <c r="E24" s="337"/>
      <c r="F24" s="336">
        <f>D24*E24</f>
        <v>0</v>
      </c>
      <c r="G24" s="337"/>
      <c r="H24" s="334">
        <f>D24*G24</f>
        <v>0</v>
      </c>
    </row>
    <row r="25" spans="1:8">
      <c r="A25" s="26"/>
      <c r="B25" s="28"/>
      <c r="C25" s="40"/>
      <c r="D25" s="40"/>
      <c r="E25" s="337"/>
      <c r="F25" s="336"/>
      <c r="G25" s="337"/>
      <c r="H25" s="334"/>
    </row>
    <row r="26" spans="1:8">
      <c r="A26" s="26">
        <v>1.8</v>
      </c>
      <c r="B26" s="28" t="s">
        <v>453</v>
      </c>
      <c r="C26" s="40" t="s">
        <v>47</v>
      </c>
      <c r="D26" s="40">
        <v>90</v>
      </c>
      <c r="E26" s="337"/>
      <c r="F26" s="336">
        <f>D26*E26</f>
        <v>0</v>
      </c>
      <c r="G26" s="337"/>
      <c r="H26" s="334">
        <f>D26*G26</f>
        <v>0</v>
      </c>
    </row>
    <row r="27" spans="1:8">
      <c r="A27" s="26"/>
      <c r="B27" s="28"/>
      <c r="C27" s="40"/>
      <c r="D27" s="40"/>
      <c r="E27" s="337"/>
      <c r="F27" s="336"/>
      <c r="G27" s="337"/>
      <c r="H27" s="334"/>
    </row>
    <row r="28" spans="1:8" ht="27.6">
      <c r="A28" s="26">
        <v>1.9</v>
      </c>
      <c r="B28" s="28" t="s">
        <v>468</v>
      </c>
      <c r="C28" s="40" t="s">
        <v>47</v>
      </c>
      <c r="D28" s="40">
        <v>28</v>
      </c>
      <c r="E28" s="337"/>
      <c r="F28" s="336">
        <f>D28*E28</f>
        <v>0</v>
      </c>
      <c r="G28" s="337"/>
      <c r="H28" s="334">
        <f>D28*G28</f>
        <v>0</v>
      </c>
    </row>
    <row r="29" spans="1:8">
      <c r="A29" s="26"/>
      <c r="B29" s="34"/>
      <c r="C29" s="40"/>
      <c r="D29" s="40"/>
      <c r="E29" s="337"/>
      <c r="F29" s="336"/>
      <c r="G29" s="337"/>
      <c r="H29" s="334"/>
    </row>
    <row r="30" spans="1:8" ht="55.5" customHeight="1">
      <c r="A30" s="26">
        <v>1.2</v>
      </c>
      <c r="B30" s="28" t="s">
        <v>295</v>
      </c>
      <c r="C30" s="40"/>
      <c r="D30" s="40"/>
      <c r="E30" s="337"/>
      <c r="F30" s="336"/>
      <c r="G30" s="337"/>
      <c r="H30" s="334"/>
    </row>
    <row r="31" spans="1:8" ht="12.75" customHeight="1">
      <c r="A31" s="26"/>
      <c r="B31" s="28"/>
      <c r="C31" s="40"/>
      <c r="D31" s="40"/>
      <c r="E31" s="337"/>
      <c r="F31" s="336"/>
      <c r="G31" s="337"/>
      <c r="H31" s="334"/>
    </row>
    <row r="32" spans="1:8">
      <c r="A32" s="26" t="s">
        <v>50</v>
      </c>
      <c r="B32" s="28" t="s">
        <v>102</v>
      </c>
      <c r="C32" s="40" t="s">
        <v>47</v>
      </c>
      <c r="D32" s="40">
        <v>20</v>
      </c>
      <c r="E32" s="337"/>
      <c r="F32" s="336">
        <f>D32*E32</f>
        <v>0</v>
      </c>
      <c r="G32" s="337"/>
      <c r="H32" s="334">
        <f>D32*G32</f>
        <v>0</v>
      </c>
    </row>
    <row r="33" spans="1:8">
      <c r="A33" s="26"/>
      <c r="B33" s="28"/>
      <c r="C33" s="40"/>
      <c r="D33" s="40"/>
      <c r="E33" s="337"/>
      <c r="F33" s="336"/>
      <c r="G33" s="337"/>
      <c r="H33" s="334"/>
    </row>
    <row r="34" spans="1:8">
      <c r="A34" s="26" t="s">
        <v>103</v>
      </c>
      <c r="B34" s="28" t="s">
        <v>297</v>
      </c>
      <c r="C34" s="40" t="s">
        <v>47</v>
      </c>
      <c r="D34" s="45">
        <v>4</v>
      </c>
      <c r="E34" s="337"/>
      <c r="F34" s="336">
        <f>D34*E34</f>
        <v>0</v>
      </c>
      <c r="G34" s="337"/>
      <c r="H34" s="334">
        <f>D34*G34</f>
        <v>0</v>
      </c>
    </row>
    <row r="35" spans="1:8">
      <c r="A35" s="26"/>
      <c r="B35" s="28"/>
      <c r="C35" s="40"/>
      <c r="D35" s="40"/>
      <c r="E35" s="337"/>
      <c r="F35" s="336"/>
      <c r="G35" s="337"/>
      <c r="H35" s="334"/>
    </row>
    <row r="36" spans="1:8">
      <c r="A36" s="26" t="s">
        <v>104</v>
      </c>
      <c r="B36" s="28" t="s">
        <v>132</v>
      </c>
      <c r="C36" s="40" t="s">
        <v>47</v>
      </c>
      <c r="D36" s="40">
        <v>4</v>
      </c>
      <c r="E36" s="337"/>
      <c r="F36" s="336">
        <f>D36*E36</f>
        <v>0</v>
      </c>
      <c r="G36" s="337"/>
      <c r="H36" s="334">
        <f>D36*G36</f>
        <v>0</v>
      </c>
    </row>
    <row r="37" spans="1:8">
      <c r="A37" s="26"/>
      <c r="B37" s="28"/>
      <c r="C37" s="40"/>
      <c r="D37" s="40"/>
      <c r="E37" s="337"/>
      <c r="F37" s="336"/>
      <c r="G37" s="337"/>
      <c r="H37" s="334"/>
    </row>
    <row r="38" spans="1:8" ht="27.6">
      <c r="A38" s="26">
        <v>1.3</v>
      </c>
      <c r="B38" s="28" t="s">
        <v>298</v>
      </c>
      <c r="C38" s="87" t="s">
        <v>47</v>
      </c>
      <c r="D38" s="40">
        <v>118</v>
      </c>
      <c r="E38" s="337"/>
      <c r="F38" s="336">
        <f>D38*E38</f>
        <v>0</v>
      </c>
      <c r="G38" s="337"/>
      <c r="H38" s="334">
        <f>D38*G38</f>
        <v>0</v>
      </c>
    </row>
    <row r="39" spans="1:8">
      <c r="A39" s="26"/>
      <c r="B39" s="28"/>
      <c r="C39" s="25"/>
      <c r="D39" s="40"/>
      <c r="E39" s="337"/>
      <c r="F39" s="336"/>
      <c r="G39" s="337"/>
      <c r="H39" s="334"/>
    </row>
    <row r="40" spans="1:8">
      <c r="A40" s="26">
        <v>1.4</v>
      </c>
      <c r="B40" s="28" t="s">
        <v>162</v>
      </c>
      <c r="C40" s="87" t="s">
        <v>47</v>
      </c>
      <c r="D40" s="40">
        <v>2</v>
      </c>
      <c r="E40" s="337"/>
      <c r="F40" s="336">
        <f>D40*E40</f>
        <v>0</v>
      </c>
      <c r="G40" s="337"/>
      <c r="H40" s="334">
        <f>D40*G40</f>
        <v>0</v>
      </c>
    </row>
    <row r="41" spans="1:8">
      <c r="A41" s="26"/>
      <c r="B41" s="28"/>
      <c r="C41" s="25"/>
      <c r="D41" s="40"/>
      <c r="E41" s="337"/>
      <c r="F41" s="336"/>
      <c r="G41" s="337"/>
      <c r="H41" s="334"/>
    </row>
    <row r="42" spans="1:8">
      <c r="A42" s="26">
        <v>1.5</v>
      </c>
      <c r="B42" s="28" t="s">
        <v>163</v>
      </c>
      <c r="C42" s="87" t="s">
        <v>47</v>
      </c>
      <c r="D42" s="45">
        <v>8</v>
      </c>
      <c r="E42" s="337"/>
      <c r="F42" s="336">
        <f>D42*E42</f>
        <v>0</v>
      </c>
      <c r="G42" s="337"/>
      <c r="H42" s="334">
        <f>D42*G42</f>
        <v>0</v>
      </c>
    </row>
    <row r="43" spans="1:8">
      <c r="A43" s="26"/>
      <c r="B43" s="28"/>
      <c r="C43" s="87"/>
      <c r="D43" s="45"/>
      <c r="E43" s="337"/>
      <c r="F43" s="336"/>
      <c r="G43" s="337"/>
      <c r="H43" s="334"/>
    </row>
    <row r="44" spans="1:8" ht="41.4" customHeight="1">
      <c r="A44" s="26">
        <v>1.6</v>
      </c>
      <c r="B44" s="28" t="s">
        <v>454</v>
      </c>
      <c r="C44" s="173" t="s">
        <v>38</v>
      </c>
      <c r="D44" s="241">
        <v>1</v>
      </c>
      <c r="E44" s="338"/>
      <c r="F44" s="339">
        <f>D44*E44</f>
        <v>0</v>
      </c>
      <c r="G44" s="338"/>
      <c r="H44" s="341">
        <f>D44*G44</f>
        <v>0</v>
      </c>
    </row>
    <row r="45" spans="1:8">
      <c r="A45" s="26"/>
      <c r="B45" s="28"/>
      <c r="C45" s="87"/>
      <c r="D45" s="45"/>
      <c r="E45" s="338"/>
      <c r="F45" s="339"/>
      <c r="G45" s="338"/>
      <c r="H45" s="341"/>
    </row>
    <row r="46" spans="1:8" ht="41.4" customHeight="1">
      <c r="A46" s="26">
        <v>1.7</v>
      </c>
      <c r="B46" s="28" t="s">
        <v>463</v>
      </c>
      <c r="C46" s="173" t="s">
        <v>38</v>
      </c>
      <c r="D46" s="241">
        <v>1</v>
      </c>
      <c r="E46" s="338"/>
      <c r="F46" s="339">
        <f>D46*E46</f>
        <v>0</v>
      </c>
      <c r="G46" s="338"/>
      <c r="H46" s="341">
        <f>D46*G46</f>
        <v>0</v>
      </c>
    </row>
    <row r="47" spans="1:8" ht="13.95" customHeight="1">
      <c r="A47" s="26"/>
      <c r="B47" s="28"/>
      <c r="C47" s="87"/>
      <c r="D47" s="45"/>
      <c r="E47" s="337"/>
      <c r="F47" s="336">
        <f>D47*E47</f>
        <v>0</v>
      </c>
      <c r="G47" s="337"/>
      <c r="H47" s="334">
        <f>D47*G47</f>
        <v>0</v>
      </c>
    </row>
    <row r="48" spans="1:8" ht="42" customHeight="1">
      <c r="A48" s="26">
        <v>1.8</v>
      </c>
      <c r="B48" s="28" t="s">
        <v>310</v>
      </c>
      <c r="C48" s="173" t="s">
        <v>38</v>
      </c>
      <c r="D48" s="241">
        <v>1</v>
      </c>
      <c r="E48" s="338"/>
      <c r="F48" s="339">
        <f>D48*E48</f>
        <v>0</v>
      </c>
      <c r="G48" s="338"/>
      <c r="H48" s="341">
        <f>D48*G48</f>
        <v>0</v>
      </c>
    </row>
    <row r="49" spans="1:8" ht="14.4" thickBot="1">
      <c r="A49" s="26"/>
      <c r="B49" s="28"/>
      <c r="C49" s="25"/>
      <c r="D49" s="40"/>
      <c r="E49" s="337"/>
      <c r="F49" s="336"/>
      <c r="G49" s="337"/>
      <c r="H49" s="334"/>
    </row>
    <row r="50" spans="1:8" ht="21" customHeight="1" thickBot="1">
      <c r="A50" s="42"/>
      <c r="B50" s="35" t="s">
        <v>458</v>
      </c>
      <c r="C50" s="27"/>
      <c r="D50" s="41"/>
      <c r="E50" s="322"/>
      <c r="F50" s="324">
        <f>SUM(F8:F49)</f>
        <v>0</v>
      </c>
      <c r="G50" s="322"/>
      <c r="H50" s="324">
        <f>SUM(H8:H49)</f>
        <v>0</v>
      </c>
    </row>
    <row r="51" spans="1:8" ht="12.9" customHeight="1">
      <c r="A51" s="152"/>
      <c r="B51" s="153"/>
      <c r="C51" s="154"/>
      <c r="D51" s="155"/>
      <c r="E51" s="154"/>
      <c r="F51" s="156"/>
      <c r="G51" s="154"/>
      <c r="H51" s="156"/>
    </row>
    <row r="52" spans="1:8">
      <c r="D52" s="38" t="s">
        <v>456</v>
      </c>
      <c r="E52" s="15"/>
    </row>
    <row r="53" spans="1:8" s="1" customFormat="1" ht="13.2">
      <c r="A53" s="239" t="s">
        <v>331</v>
      </c>
      <c r="B53" s="157"/>
      <c r="D53" s="254"/>
      <c r="E53" s="2"/>
    </row>
    <row r="54" spans="1:8" s="1" customFormat="1" ht="13.2">
      <c r="A54" s="239" t="s">
        <v>25</v>
      </c>
      <c r="B54" s="157"/>
      <c r="D54" s="255"/>
    </row>
    <row r="55" spans="1:8" s="1" customFormat="1" ht="13.2">
      <c r="A55" s="240" t="s">
        <v>100</v>
      </c>
      <c r="B55" s="157"/>
      <c r="C55" s="239"/>
      <c r="D55" s="255"/>
      <c r="F55" s="239"/>
    </row>
    <row r="56" spans="1:8" ht="14.4" thickBot="1">
      <c r="A56" s="17"/>
      <c r="C56" s="16"/>
      <c r="F56" s="16"/>
    </row>
    <row r="57" spans="1:8">
      <c r="A57" s="18"/>
      <c r="B57" s="32"/>
      <c r="C57" s="19"/>
      <c r="D57" s="39"/>
      <c r="E57" s="18" t="s">
        <v>30</v>
      </c>
      <c r="F57" s="20"/>
      <c r="G57" s="18" t="s">
        <v>31</v>
      </c>
      <c r="H57" s="21"/>
    </row>
    <row r="58" spans="1:8" ht="14.4" thickBot="1">
      <c r="A58" s="22"/>
      <c r="B58" s="33"/>
      <c r="C58" s="23"/>
      <c r="D58" s="23"/>
      <c r="E58" s="22"/>
      <c r="F58" s="23"/>
      <c r="G58" s="22"/>
      <c r="H58" s="24"/>
    </row>
    <row r="59" spans="1:8">
      <c r="A59" s="29"/>
      <c r="B59" s="36"/>
      <c r="C59" s="30"/>
      <c r="D59" s="30"/>
      <c r="E59" s="328"/>
      <c r="F59" s="329"/>
      <c r="G59" s="328"/>
      <c r="H59" s="330"/>
    </row>
    <row r="60" spans="1:8">
      <c r="A60" s="26">
        <v>2</v>
      </c>
      <c r="B60" s="34" t="s">
        <v>75</v>
      </c>
      <c r="C60" s="25"/>
      <c r="D60" s="40"/>
      <c r="E60" s="337"/>
      <c r="F60" s="336"/>
      <c r="G60" s="337"/>
      <c r="H60" s="334"/>
    </row>
    <row r="61" spans="1:8" ht="55.8" customHeight="1">
      <c r="A61" s="26"/>
      <c r="B61" s="28" t="s">
        <v>296</v>
      </c>
      <c r="C61" s="25"/>
      <c r="D61" s="40"/>
      <c r="E61" s="337"/>
      <c r="F61" s="336"/>
      <c r="G61" s="337"/>
      <c r="H61" s="334"/>
    </row>
    <row r="62" spans="1:8">
      <c r="A62" s="26"/>
      <c r="B62" s="28"/>
      <c r="C62" s="25"/>
      <c r="D62" s="40"/>
      <c r="E62" s="337"/>
      <c r="F62" s="336"/>
      <c r="G62" s="337"/>
      <c r="H62" s="334"/>
    </row>
    <row r="63" spans="1:8">
      <c r="A63" s="26">
        <v>2.1</v>
      </c>
      <c r="B63" s="34" t="s">
        <v>49</v>
      </c>
      <c r="C63" s="25"/>
      <c r="D63" s="40"/>
      <c r="E63" s="337"/>
      <c r="F63" s="336"/>
      <c r="G63" s="337"/>
      <c r="H63" s="334"/>
    </row>
    <row r="64" spans="1:8">
      <c r="A64" s="26"/>
      <c r="B64" s="28"/>
      <c r="C64" s="25"/>
      <c r="D64" s="40"/>
      <c r="E64" s="337"/>
      <c r="F64" s="336"/>
      <c r="G64" s="337"/>
      <c r="H64" s="334"/>
    </row>
    <row r="65" spans="1:8">
      <c r="A65" s="26" t="s">
        <v>27</v>
      </c>
      <c r="B65" s="28" t="s">
        <v>51</v>
      </c>
      <c r="C65" s="40" t="s">
        <v>48</v>
      </c>
      <c r="D65" s="40">
        <v>1600</v>
      </c>
      <c r="E65" s="337"/>
      <c r="F65" s="336">
        <f>D65*E65</f>
        <v>0</v>
      </c>
      <c r="G65" s="337"/>
      <c r="H65" s="334">
        <f>D65*G65</f>
        <v>0</v>
      </c>
    </row>
    <row r="66" spans="1:8">
      <c r="A66" s="26"/>
      <c r="B66" s="28"/>
      <c r="C66" s="40"/>
      <c r="D66" s="40"/>
      <c r="E66" s="337"/>
      <c r="F66" s="336"/>
      <c r="G66" s="337"/>
      <c r="H66" s="334"/>
    </row>
    <row r="67" spans="1:8">
      <c r="A67" s="26" t="s">
        <v>86</v>
      </c>
      <c r="B67" s="28" t="s">
        <v>52</v>
      </c>
      <c r="C67" s="40" t="s">
        <v>48</v>
      </c>
      <c r="D67" s="40">
        <v>340</v>
      </c>
      <c r="E67" s="337"/>
      <c r="F67" s="336">
        <f>D67*E67</f>
        <v>0</v>
      </c>
      <c r="G67" s="337"/>
      <c r="H67" s="334">
        <f>D67*G67</f>
        <v>0</v>
      </c>
    </row>
    <row r="68" spans="1:8">
      <c r="A68" s="26"/>
      <c r="B68" s="28"/>
      <c r="C68" s="40"/>
      <c r="D68" s="40"/>
      <c r="E68" s="337"/>
      <c r="F68" s="336"/>
      <c r="G68" s="337"/>
      <c r="H68" s="334"/>
    </row>
    <row r="69" spans="1:8">
      <c r="A69" s="26">
        <v>2.2000000000000002</v>
      </c>
      <c r="B69" s="34" t="s">
        <v>20</v>
      </c>
      <c r="C69" s="40"/>
      <c r="D69" s="40"/>
      <c r="E69" s="337"/>
      <c r="F69" s="336"/>
      <c r="G69" s="337"/>
      <c r="H69" s="334"/>
    </row>
    <row r="70" spans="1:8">
      <c r="A70" s="26"/>
      <c r="B70" s="28"/>
      <c r="C70" s="40"/>
      <c r="D70" s="40"/>
      <c r="E70" s="337"/>
      <c r="F70" s="336"/>
      <c r="G70" s="337"/>
      <c r="H70" s="334"/>
    </row>
    <row r="71" spans="1:8">
      <c r="A71" s="26" t="s">
        <v>28</v>
      </c>
      <c r="B71" s="28" t="s">
        <v>51</v>
      </c>
      <c r="C71" s="40" t="s">
        <v>48</v>
      </c>
      <c r="D71" s="40">
        <v>180</v>
      </c>
      <c r="E71" s="337"/>
      <c r="F71" s="336">
        <f>D71*E71</f>
        <v>0</v>
      </c>
      <c r="G71" s="337"/>
      <c r="H71" s="334">
        <f>D71*G71</f>
        <v>0</v>
      </c>
    </row>
    <row r="72" spans="1:8">
      <c r="A72" s="26"/>
      <c r="B72" s="28"/>
      <c r="C72" s="40"/>
      <c r="D72" s="40"/>
      <c r="E72" s="337"/>
      <c r="F72" s="336"/>
      <c r="G72" s="337"/>
      <c r="H72" s="334"/>
    </row>
    <row r="73" spans="1:8">
      <c r="A73" s="26" t="s">
        <v>90</v>
      </c>
      <c r="B73" s="28" t="s">
        <v>225</v>
      </c>
      <c r="C73" s="40" t="s">
        <v>48</v>
      </c>
      <c r="D73" s="40">
        <v>120</v>
      </c>
      <c r="E73" s="337"/>
      <c r="F73" s="336">
        <f>D73*E73</f>
        <v>0</v>
      </c>
      <c r="G73" s="337"/>
      <c r="H73" s="334">
        <f>D73*G73</f>
        <v>0</v>
      </c>
    </row>
    <row r="74" spans="1:8">
      <c r="A74" s="26"/>
      <c r="B74" s="28"/>
      <c r="C74" s="40"/>
      <c r="D74" s="40"/>
      <c r="E74" s="337"/>
      <c r="F74" s="336"/>
      <c r="G74" s="337"/>
      <c r="H74" s="334"/>
    </row>
    <row r="75" spans="1:8" s="1" customFormat="1" ht="54.6" customHeight="1">
      <c r="A75" s="26">
        <v>2.2999999999999998</v>
      </c>
      <c r="B75" s="28" t="s">
        <v>227</v>
      </c>
      <c r="C75" s="40"/>
      <c r="D75" s="40"/>
      <c r="E75" s="337"/>
      <c r="F75" s="336"/>
      <c r="G75" s="337"/>
      <c r="H75" s="334"/>
    </row>
    <row r="76" spans="1:8" s="1" customFormat="1">
      <c r="A76" s="26"/>
      <c r="B76" s="28"/>
      <c r="C76" s="40"/>
      <c r="D76" s="40"/>
      <c r="E76" s="337"/>
      <c r="F76" s="336"/>
      <c r="G76" s="337"/>
      <c r="H76" s="334"/>
    </row>
    <row r="77" spans="1:8" s="1" customFormat="1" ht="27.6">
      <c r="A77" s="26" t="s">
        <v>29</v>
      </c>
      <c r="B77" s="28" t="s">
        <v>460</v>
      </c>
      <c r="C77" s="40" t="s">
        <v>48</v>
      </c>
      <c r="D77" s="40">
        <v>600</v>
      </c>
      <c r="E77" s="337"/>
      <c r="F77" s="336">
        <f>D77*E77</f>
        <v>0</v>
      </c>
      <c r="G77" s="337"/>
      <c r="H77" s="334">
        <f>D77*G77</f>
        <v>0</v>
      </c>
    </row>
    <row r="78" spans="1:8" s="1" customFormat="1">
      <c r="A78" s="26"/>
      <c r="B78" s="28"/>
      <c r="C78" s="40"/>
      <c r="D78" s="40"/>
      <c r="E78" s="337"/>
      <c r="F78" s="336"/>
      <c r="G78" s="337"/>
      <c r="H78" s="334"/>
    </row>
    <row r="79" spans="1:8" s="1" customFormat="1">
      <c r="A79" s="26" t="s">
        <v>92</v>
      </c>
      <c r="B79" s="28" t="s">
        <v>167</v>
      </c>
      <c r="C79" s="40" t="s">
        <v>47</v>
      </c>
      <c r="D79" s="40">
        <v>12</v>
      </c>
      <c r="E79" s="337"/>
      <c r="F79" s="336">
        <f>D79*E79</f>
        <v>0</v>
      </c>
      <c r="G79" s="337"/>
      <c r="H79" s="334">
        <f>D79*G79</f>
        <v>0</v>
      </c>
    </row>
    <row r="80" spans="1:8" s="1" customFormat="1">
      <c r="A80" s="26"/>
      <c r="B80" s="28"/>
      <c r="C80" s="40"/>
      <c r="D80" s="40"/>
      <c r="E80" s="337"/>
      <c r="F80" s="336"/>
      <c r="G80" s="337"/>
      <c r="H80" s="334"/>
    </row>
    <row r="81" spans="1:8" s="1" customFormat="1">
      <c r="A81" s="26" t="s">
        <v>77</v>
      </c>
      <c r="B81" s="28" t="s">
        <v>168</v>
      </c>
      <c r="C81" s="40" t="s">
        <v>47</v>
      </c>
      <c r="D81" s="40">
        <v>6</v>
      </c>
      <c r="E81" s="337"/>
      <c r="F81" s="336">
        <f>D81*E81</f>
        <v>0</v>
      </c>
      <c r="G81" s="337"/>
      <c r="H81" s="334">
        <f>D81*G81</f>
        <v>0</v>
      </c>
    </row>
    <row r="82" spans="1:8" s="1" customFormat="1">
      <c r="A82" s="26"/>
      <c r="B82" s="28"/>
      <c r="C82" s="40"/>
      <c r="D82" s="40"/>
      <c r="E82" s="337"/>
      <c r="F82" s="336"/>
      <c r="G82" s="337"/>
      <c r="H82" s="334"/>
    </row>
    <row r="83" spans="1:8" s="1" customFormat="1">
      <c r="A83" s="26" t="s">
        <v>226</v>
      </c>
      <c r="B83" s="28" t="s">
        <v>166</v>
      </c>
      <c r="C83" s="40" t="s">
        <v>47</v>
      </c>
      <c r="D83" s="40">
        <v>12</v>
      </c>
      <c r="E83" s="337"/>
      <c r="F83" s="336">
        <f>D83*E83</f>
        <v>0</v>
      </c>
      <c r="G83" s="337"/>
      <c r="H83" s="334">
        <f>D83*G83</f>
        <v>0</v>
      </c>
    </row>
    <row r="84" spans="1:8" s="1" customFormat="1">
      <c r="A84" s="26"/>
      <c r="B84" s="28"/>
      <c r="C84" s="40"/>
      <c r="D84" s="40"/>
      <c r="E84" s="337"/>
      <c r="F84" s="336"/>
      <c r="G84" s="337"/>
      <c r="H84" s="334"/>
    </row>
    <row r="85" spans="1:8" s="1" customFormat="1">
      <c r="A85" s="26" t="s">
        <v>228</v>
      </c>
      <c r="B85" s="28" t="s">
        <v>229</v>
      </c>
      <c r="C85" s="40" t="s">
        <v>47</v>
      </c>
      <c r="D85" s="40">
        <v>18</v>
      </c>
      <c r="E85" s="337"/>
      <c r="F85" s="336">
        <f>D85*E85</f>
        <v>0</v>
      </c>
      <c r="G85" s="337"/>
      <c r="H85" s="334">
        <f>D85*G85</f>
        <v>0</v>
      </c>
    </row>
    <row r="86" spans="1:8" s="1" customFormat="1">
      <c r="A86" s="26"/>
      <c r="B86" s="28"/>
      <c r="C86" s="40"/>
      <c r="D86" s="40"/>
      <c r="E86" s="337"/>
      <c r="F86" s="336"/>
      <c r="G86" s="337"/>
      <c r="H86" s="334"/>
    </row>
    <row r="87" spans="1:8">
      <c r="A87" s="26">
        <v>3</v>
      </c>
      <c r="B87" s="34" t="s">
        <v>107</v>
      </c>
      <c r="C87" s="40"/>
      <c r="D87" s="40"/>
      <c r="E87" s="337"/>
      <c r="F87" s="336"/>
      <c r="G87" s="337"/>
      <c r="H87" s="334"/>
    </row>
    <row r="88" spans="1:8">
      <c r="A88" s="26"/>
      <c r="B88" s="28"/>
      <c r="C88" s="40"/>
      <c r="D88" s="40"/>
      <c r="E88" s="337"/>
      <c r="F88" s="336"/>
      <c r="G88" s="337"/>
      <c r="H88" s="334"/>
    </row>
    <row r="89" spans="1:8" ht="27.6">
      <c r="A89" s="26">
        <v>3.1</v>
      </c>
      <c r="B89" s="28" t="s">
        <v>235</v>
      </c>
      <c r="C89" s="40" t="s">
        <v>47</v>
      </c>
      <c r="D89" s="40">
        <v>28</v>
      </c>
      <c r="E89" s="337"/>
      <c r="F89" s="336">
        <f>D89*E89</f>
        <v>0</v>
      </c>
      <c r="G89" s="337"/>
      <c r="H89" s="334">
        <f>D89*G89</f>
        <v>0</v>
      </c>
    </row>
    <row r="90" spans="1:8">
      <c r="A90" s="26"/>
      <c r="B90" s="28"/>
      <c r="C90" s="40"/>
      <c r="D90" s="40"/>
      <c r="E90" s="337"/>
      <c r="F90" s="336"/>
      <c r="G90" s="337"/>
      <c r="H90" s="334"/>
    </row>
    <row r="91" spans="1:8" ht="27.6">
      <c r="A91" s="26">
        <v>3.2</v>
      </c>
      <c r="B91" s="28" t="s">
        <v>311</v>
      </c>
      <c r="C91" s="40" t="s">
        <v>47</v>
      </c>
      <c r="D91" s="40">
        <v>148</v>
      </c>
      <c r="E91" s="337"/>
      <c r="F91" s="336">
        <f>D91*E91</f>
        <v>0</v>
      </c>
      <c r="G91" s="337"/>
      <c r="H91" s="334">
        <f>D91*G91</f>
        <v>0</v>
      </c>
    </row>
    <row r="92" spans="1:8">
      <c r="A92" s="26"/>
      <c r="B92" s="28"/>
      <c r="C92" s="40"/>
      <c r="D92" s="40"/>
      <c r="E92" s="337"/>
      <c r="F92" s="336"/>
      <c r="G92" s="337"/>
      <c r="H92" s="334"/>
    </row>
    <row r="93" spans="1:8">
      <c r="A93" s="26">
        <v>4</v>
      </c>
      <c r="B93" s="34" t="s">
        <v>55</v>
      </c>
      <c r="C93" s="87"/>
      <c r="D93" s="40"/>
      <c r="E93" s="337"/>
      <c r="F93" s="336"/>
      <c r="G93" s="337"/>
      <c r="H93" s="334"/>
    </row>
    <row r="94" spans="1:8">
      <c r="A94" s="26"/>
      <c r="B94" s="28"/>
      <c r="C94" s="87"/>
      <c r="D94" s="40"/>
      <c r="E94" s="337"/>
      <c r="F94" s="336"/>
      <c r="G94" s="337"/>
      <c r="H94" s="334"/>
    </row>
    <row r="95" spans="1:8" ht="30.6" customHeight="1">
      <c r="A95" s="26">
        <v>4.0999999999999996</v>
      </c>
      <c r="B95" s="28" t="s">
        <v>105</v>
      </c>
      <c r="C95" s="87"/>
      <c r="D95" s="40"/>
      <c r="E95" s="337"/>
      <c r="F95" s="336"/>
      <c r="G95" s="337"/>
      <c r="H95" s="334"/>
    </row>
    <row r="96" spans="1:8" ht="13.8" customHeight="1">
      <c r="A96" s="26" t="s">
        <v>62</v>
      </c>
      <c r="B96" s="28" t="s">
        <v>60</v>
      </c>
      <c r="C96" s="87" t="s">
        <v>48</v>
      </c>
      <c r="D96" s="40">
        <v>9000</v>
      </c>
      <c r="E96" s="337"/>
      <c r="F96" s="336">
        <f>D96*E96</f>
        <v>0</v>
      </c>
      <c r="G96" s="337"/>
      <c r="H96" s="334">
        <f>D96*G96</f>
        <v>0</v>
      </c>
    </row>
    <row r="97" spans="1:8">
      <c r="A97" s="26"/>
      <c r="B97" s="28"/>
      <c r="C97" s="87"/>
      <c r="D97" s="40"/>
      <c r="E97" s="337"/>
      <c r="F97" s="336"/>
      <c r="G97" s="337"/>
      <c r="H97" s="334"/>
    </row>
    <row r="98" spans="1:8">
      <c r="A98" s="26" t="s">
        <v>17</v>
      </c>
      <c r="B98" s="28" t="s">
        <v>179</v>
      </c>
      <c r="C98" s="87" t="s">
        <v>48</v>
      </c>
      <c r="D98" s="40">
        <v>540</v>
      </c>
      <c r="E98" s="337"/>
      <c r="F98" s="336">
        <f>D98*E98</f>
        <v>0</v>
      </c>
      <c r="G98" s="337"/>
      <c r="H98" s="334">
        <f>D98*G98</f>
        <v>0</v>
      </c>
    </row>
    <row r="99" spans="1:8">
      <c r="A99" s="26"/>
      <c r="B99" s="28"/>
      <c r="C99" s="87"/>
      <c r="D99" s="40"/>
      <c r="E99" s="337"/>
      <c r="F99" s="336"/>
      <c r="G99" s="337"/>
      <c r="H99" s="334"/>
    </row>
    <row r="100" spans="1:8" ht="13.8" customHeight="1">
      <c r="A100" s="26" t="s">
        <v>76</v>
      </c>
      <c r="B100" s="28" t="s">
        <v>106</v>
      </c>
      <c r="C100" s="87" t="s">
        <v>48</v>
      </c>
      <c r="D100" s="40">
        <v>4500</v>
      </c>
      <c r="E100" s="337"/>
      <c r="F100" s="336">
        <f>D100*E100</f>
        <v>0</v>
      </c>
      <c r="G100" s="337"/>
      <c r="H100" s="334">
        <f>D100*G100</f>
        <v>0</v>
      </c>
    </row>
    <row r="101" spans="1:8">
      <c r="A101" s="26"/>
      <c r="B101" s="28"/>
      <c r="C101" s="87"/>
      <c r="D101" s="40"/>
      <c r="E101" s="337"/>
      <c r="F101" s="336"/>
      <c r="G101" s="337"/>
      <c r="H101" s="334"/>
    </row>
    <row r="102" spans="1:8" s="46" customFormat="1">
      <c r="A102" s="26" t="s">
        <v>84</v>
      </c>
      <c r="B102" s="44" t="s">
        <v>459</v>
      </c>
      <c r="C102" s="87" t="s">
        <v>48</v>
      </c>
      <c r="D102" s="45">
        <v>168</v>
      </c>
      <c r="E102" s="342"/>
      <c r="F102" s="336">
        <f>D102*E102</f>
        <v>0</v>
      </c>
      <c r="G102" s="337"/>
      <c r="H102" s="334">
        <f>D102*G102</f>
        <v>0</v>
      </c>
    </row>
    <row r="103" spans="1:8" ht="13.8" customHeight="1" thickBot="1">
      <c r="A103" s="26"/>
      <c r="B103" s="28"/>
      <c r="C103" s="25"/>
      <c r="D103" s="40"/>
      <c r="E103" s="337"/>
      <c r="F103" s="336"/>
      <c r="G103" s="337"/>
      <c r="H103" s="334"/>
    </row>
    <row r="104" spans="1:8" ht="21" customHeight="1" thickBot="1">
      <c r="A104" s="42"/>
      <c r="B104" s="35" t="s">
        <v>457</v>
      </c>
      <c r="C104" s="27"/>
      <c r="D104" s="41"/>
      <c r="E104" s="322"/>
      <c r="F104" s="323">
        <f>SUM(F59:F103)</f>
        <v>0</v>
      </c>
      <c r="G104" s="322"/>
      <c r="H104" s="324">
        <f>SUM(H59:H103)</f>
        <v>0</v>
      </c>
    </row>
    <row r="105" spans="1:8" ht="21" customHeight="1" thickBot="1">
      <c r="A105" s="42" t="s">
        <v>332</v>
      </c>
      <c r="B105" s="35"/>
      <c r="C105" s="27"/>
      <c r="D105" s="41"/>
      <c r="E105" s="322"/>
      <c r="F105" s="324">
        <f>F50+F104</f>
        <v>0</v>
      </c>
      <c r="G105" s="322"/>
      <c r="H105" s="324">
        <f>H50+H104</f>
        <v>0</v>
      </c>
    </row>
  </sheetData>
  <mergeCells count="2">
    <mergeCell ref="E6:F6"/>
    <mergeCell ref="G6:H6"/>
  </mergeCells>
  <phoneticPr fontId="0" type="noConversion"/>
  <printOptions gridLinesSet="0"/>
  <pageMargins left="0.74803149606299213" right="0.35433070866141736" top="0.19685039370078741" bottom="0.19685039370078741" header="0.51181102362204722" footer="0.31496062992125984"/>
  <pageSetup paperSize="9" scale="95" orientation="portrait" r:id="rId1"/>
  <headerFooter alignWithMargins="0">
    <oddHeader xml:space="preserve">&amp;C
</oddHeader>
  </headerFooter>
  <rowBreaks count="1" manualBreakCount="1">
    <brk id="50" max="7" man="1"/>
  </rowBreaks>
</worksheet>
</file>

<file path=xl/worksheets/sheet6.xml><?xml version="1.0" encoding="utf-8"?>
<worksheet xmlns="http://schemas.openxmlformats.org/spreadsheetml/2006/main" xmlns:r="http://schemas.openxmlformats.org/officeDocument/2006/relationships">
  <dimension ref="A1:H235"/>
  <sheetViews>
    <sheetView showGridLines="0" showZeros="0" view="pageBreakPreview" topLeftCell="A220" zoomScaleNormal="100" zoomScaleSheetLayoutView="150" workbookViewId="0">
      <selection activeCell="E231" sqref="E231"/>
    </sheetView>
  </sheetViews>
  <sheetFormatPr defaultColWidth="9.109375" defaultRowHeight="13.8"/>
  <cols>
    <col min="1" max="1" width="6.6640625" style="14" customWidth="1"/>
    <col min="2" max="2" width="38.6640625" style="31" customWidth="1"/>
    <col min="3" max="3" width="6" style="14" customWidth="1"/>
    <col min="4" max="4" width="7.6640625" style="80" customWidth="1"/>
    <col min="5" max="5" width="9.33203125" style="14" customWidth="1"/>
    <col min="6" max="6" width="11.44140625" style="14" customWidth="1"/>
    <col min="7" max="7" width="8.88671875" style="14" customWidth="1"/>
    <col min="8" max="8" width="11.5546875" style="14" customWidth="1"/>
    <col min="9" max="9" width="17.109375" style="14" customWidth="1"/>
    <col min="10" max="16384" width="9.109375" style="14"/>
  </cols>
  <sheetData>
    <row r="1" spans="1:8" s="46" customFormat="1">
      <c r="B1" s="53"/>
      <c r="D1" s="74" t="s">
        <v>333</v>
      </c>
      <c r="E1" s="54"/>
    </row>
    <row r="2" spans="1:8" s="256" customFormat="1" ht="13.2">
      <c r="A2" s="239" t="s">
        <v>331</v>
      </c>
      <c r="B2" s="239"/>
      <c r="D2" s="257"/>
    </row>
    <row r="3" spans="1:8" s="256" customFormat="1" ht="13.2">
      <c r="A3" s="258" t="s">
        <v>19</v>
      </c>
      <c r="B3" s="259"/>
      <c r="D3" s="257"/>
    </row>
    <row r="4" spans="1:8" s="256" customFormat="1" ht="13.2">
      <c r="A4" s="260" t="s">
        <v>59</v>
      </c>
      <c r="B4" s="259"/>
      <c r="C4" s="258"/>
      <c r="D4" s="257"/>
      <c r="F4" s="258"/>
    </row>
    <row r="5" spans="1:8" s="46" customFormat="1" ht="14.4" thickBot="1">
      <c r="A5" s="56"/>
      <c r="B5" s="53"/>
      <c r="C5" s="52"/>
      <c r="D5" s="75"/>
      <c r="F5" s="52"/>
    </row>
    <row r="6" spans="1:8" s="46" customFormat="1">
      <c r="A6" s="57"/>
      <c r="B6" s="58"/>
      <c r="C6" s="59"/>
      <c r="D6" s="76"/>
      <c r="E6" s="481" t="s">
        <v>42</v>
      </c>
      <c r="F6" s="482"/>
      <c r="G6" s="481" t="s">
        <v>43</v>
      </c>
      <c r="H6" s="483"/>
    </row>
    <row r="7" spans="1:8" s="46" customFormat="1" ht="14.4" thickBot="1">
      <c r="A7" s="61"/>
      <c r="B7" s="62"/>
      <c r="C7" s="63"/>
      <c r="D7" s="77" t="s">
        <v>35</v>
      </c>
      <c r="E7" s="61" t="s">
        <v>36</v>
      </c>
      <c r="F7" s="63" t="s">
        <v>37</v>
      </c>
      <c r="G7" s="61" t="s">
        <v>36</v>
      </c>
      <c r="H7" s="64" t="s">
        <v>37</v>
      </c>
    </row>
    <row r="8" spans="1:8" s="46" customFormat="1">
      <c r="A8" s="65"/>
      <c r="B8" s="44"/>
      <c r="C8" s="51"/>
      <c r="D8" s="78"/>
      <c r="E8" s="342"/>
      <c r="F8" s="343"/>
      <c r="G8" s="342"/>
      <c r="H8" s="344"/>
    </row>
    <row r="9" spans="1:8" s="46" customFormat="1">
      <c r="A9" s="43">
        <v>1</v>
      </c>
      <c r="B9" s="50" t="s">
        <v>56</v>
      </c>
      <c r="C9" s="51"/>
      <c r="D9" s="78"/>
      <c r="E9" s="342"/>
      <c r="F9" s="343"/>
      <c r="G9" s="342"/>
      <c r="H9" s="334"/>
    </row>
    <row r="10" spans="1:8" s="46" customFormat="1" ht="55.2">
      <c r="A10" s="43"/>
      <c r="B10" s="44" t="s">
        <v>535</v>
      </c>
      <c r="C10" s="51"/>
      <c r="D10" s="78"/>
      <c r="E10" s="342"/>
      <c r="F10" s="343"/>
      <c r="G10" s="342"/>
      <c r="H10" s="334"/>
    </row>
    <row r="11" spans="1:8" s="46" customFormat="1">
      <c r="A11" s="43"/>
      <c r="B11" s="44"/>
      <c r="C11" s="51"/>
      <c r="D11" s="78"/>
      <c r="E11" s="342"/>
      <c r="F11" s="336"/>
      <c r="G11" s="342"/>
      <c r="H11" s="334"/>
    </row>
    <row r="12" spans="1:8" s="157" customFormat="1">
      <c r="A12" s="26">
        <v>1.1000000000000001</v>
      </c>
      <c r="B12" s="44" t="s">
        <v>57</v>
      </c>
      <c r="C12" s="173" t="s">
        <v>47</v>
      </c>
      <c r="D12" s="174">
        <v>24</v>
      </c>
      <c r="E12" s="342"/>
      <c r="F12" s="336">
        <f>D12*E12</f>
        <v>0</v>
      </c>
      <c r="G12" s="345"/>
      <c r="H12" s="334">
        <f>D12*G12</f>
        <v>0</v>
      </c>
    </row>
    <row r="13" spans="1:8" s="157" customFormat="1">
      <c r="A13" s="43"/>
      <c r="B13" s="44"/>
      <c r="C13" s="175"/>
      <c r="D13" s="174"/>
      <c r="E13" s="342"/>
      <c r="F13" s="336"/>
      <c r="G13" s="345"/>
      <c r="H13" s="334"/>
    </row>
    <row r="14" spans="1:8" s="157" customFormat="1" ht="15.75" customHeight="1">
      <c r="A14" s="26">
        <v>1.2</v>
      </c>
      <c r="B14" s="44" t="s">
        <v>133</v>
      </c>
      <c r="C14" s="173" t="s">
        <v>47</v>
      </c>
      <c r="D14" s="174">
        <v>8</v>
      </c>
      <c r="E14" s="342"/>
      <c r="F14" s="336">
        <f>D14*E14</f>
        <v>0</v>
      </c>
      <c r="G14" s="345"/>
      <c r="H14" s="334">
        <f>D14*G14</f>
        <v>0</v>
      </c>
    </row>
    <row r="15" spans="1:8" s="157" customFormat="1">
      <c r="A15" s="43"/>
      <c r="B15" s="44"/>
      <c r="C15" s="175"/>
      <c r="D15" s="174"/>
      <c r="E15" s="342"/>
      <c r="F15" s="336"/>
      <c r="G15" s="345"/>
      <c r="H15" s="334"/>
    </row>
    <row r="16" spans="1:8" s="157" customFormat="1" ht="13.95" customHeight="1">
      <c r="A16" s="26">
        <v>1.3</v>
      </c>
      <c r="B16" s="44" t="s">
        <v>303</v>
      </c>
      <c r="C16" s="173" t="s">
        <v>47</v>
      </c>
      <c r="D16" s="174">
        <v>2</v>
      </c>
      <c r="E16" s="342"/>
      <c r="F16" s="336">
        <f>D16*E16</f>
        <v>0</v>
      </c>
      <c r="G16" s="345"/>
      <c r="H16" s="334">
        <f>D16*G16</f>
        <v>0</v>
      </c>
    </row>
    <row r="17" spans="1:8" s="157" customFormat="1" ht="12.9" customHeight="1">
      <c r="A17" s="43"/>
      <c r="B17" s="44"/>
      <c r="C17" s="173"/>
      <c r="D17" s="174"/>
      <c r="E17" s="342"/>
      <c r="F17" s="336"/>
      <c r="G17" s="345"/>
      <c r="H17" s="334"/>
    </row>
    <row r="18" spans="1:8" s="157" customFormat="1" ht="27.6">
      <c r="A18" s="26">
        <v>1.4</v>
      </c>
      <c r="B18" s="44" t="s">
        <v>312</v>
      </c>
      <c r="C18" s="173" t="s">
        <v>47</v>
      </c>
      <c r="D18" s="174">
        <v>4</v>
      </c>
      <c r="E18" s="342"/>
      <c r="F18" s="336">
        <f>D18*E18</f>
        <v>0</v>
      </c>
      <c r="G18" s="345"/>
      <c r="H18" s="334">
        <f>D18*G18</f>
        <v>0</v>
      </c>
    </row>
    <row r="19" spans="1:8" s="157" customFormat="1" ht="12.9" customHeight="1">
      <c r="A19" s="43"/>
      <c r="B19" s="44"/>
      <c r="C19" s="173"/>
      <c r="D19" s="174"/>
      <c r="E19" s="342"/>
      <c r="F19" s="336"/>
      <c r="G19" s="345"/>
      <c r="H19" s="334"/>
    </row>
    <row r="20" spans="1:8" s="46" customFormat="1" ht="12.9" customHeight="1">
      <c r="A20" s="26">
        <v>1.5</v>
      </c>
      <c r="B20" s="44" t="s">
        <v>183</v>
      </c>
      <c r="C20" s="48" t="s">
        <v>47</v>
      </c>
      <c r="D20" s="78">
        <v>12</v>
      </c>
      <c r="E20" s="342"/>
      <c r="F20" s="336">
        <f>D20*E20</f>
        <v>0</v>
      </c>
      <c r="G20" s="345"/>
      <c r="H20" s="334">
        <f>D20*G20</f>
        <v>0</v>
      </c>
    </row>
    <row r="21" spans="1:8" s="157" customFormat="1" ht="12.9" customHeight="1">
      <c r="A21" s="43"/>
      <c r="B21" s="44"/>
      <c r="C21" s="173"/>
      <c r="D21" s="174"/>
      <c r="E21" s="342"/>
      <c r="F21" s="336"/>
      <c r="G21" s="345"/>
      <c r="H21" s="334"/>
    </row>
    <row r="22" spans="1:8" s="46" customFormat="1" ht="12.9" customHeight="1">
      <c r="A22" s="26">
        <v>1.6</v>
      </c>
      <c r="B22" s="44" t="s">
        <v>184</v>
      </c>
      <c r="C22" s="48" t="s">
        <v>47</v>
      </c>
      <c r="D22" s="78">
        <v>2</v>
      </c>
      <c r="E22" s="342"/>
      <c r="F22" s="336">
        <f>D22*E22</f>
        <v>0</v>
      </c>
      <c r="G22" s="345"/>
      <c r="H22" s="334">
        <f>D22*G22</f>
        <v>0</v>
      </c>
    </row>
    <row r="23" spans="1:8" s="157" customFormat="1">
      <c r="A23" s="43"/>
      <c r="B23" s="44"/>
      <c r="C23" s="175"/>
      <c r="D23" s="174"/>
      <c r="E23" s="342"/>
      <c r="F23" s="336"/>
      <c r="G23" s="345"/>
      <c r="H23" s="334"/>
    </row>
    <row r="24" spans="1:8" s="157" customFormat="1" ht="12.9" customHeight="1">
      <c r="A24" s="26">
        <v>1.7</v>
      </c>
      <c r="B24" s="44" t="s">
        <v>134</v>
      </c>
      <c r="C24" s="173" t="s">
        <v>47</v>
      </c>
      <c r="D24" s="174">
        <v>4</v>
      </c>
      <c r="E24" s="342"/>
      <c r="F24" s="336">
        <f>D24*E24</f>
        <v>0</v>
      </c>
      <c r="G24" s="345"/>
      <c r="H24" s="334">
        <f>D24*G24</f>
        <v>0</v>
      </c>
    </row>
    <row r="25" spans="1:8" s="157" customFormat="1">
      <c r="A25" s="43"/>
      <c r="B25" s="44"/>
      <c r="C25" s="175"/>
      <c r="D25" s="174"/>
      <c r="E25" s="342"/>
      <c r="F25" s="336"/>
      <c r="G25" s="345"/>
      <c r="H25" s="334"/>
    </row>
    <row r="26" spans="1:8" s="157" customFormat="1">
      <c r="A26" s="26">
        <v>1.8</v>
      </c>
      <c r="B26" s="44" t="s">
        <v>135</v>
      </c>
      <c r="C26" s="173" t="s">
        <v>47</v>
      </c>
      <c r="D26" s="174">
        <v>2</v>
      </c>
      <c r="E26" s="342"/>
      <c r="F26" s="336">
        <f>D26*E26</f>
        <v>0</v>
      </c>
      <c r="G26" s="345"/>
      <c r="H26" s="334">
        <f>D26*G26</f>
        <v>0</v>
      </c>
    </row>
    <row r="27" spans="1:8" s="157" customFormat="1">
      <c r="A27" s="43"/>
      <c r="B27" s="44"/>
      <c r="C27" s="173"/>
      <c r="D27" s="174"/>
      <c r="E27" s="342"/>
      <c r="F27" s="336"/>
      <c r="G27" s="345"/>
      <c r="H27" s="334"/>
    </row>
    <row r="28" spans="1:8" s="157" customFormat="1" ht="12.9" customHeight="1">
      <c r="A28" s="26">
        <v>1.9</v>
      </c>
      <c r="B28" s="44" t="s">
        <v>281</v>
      </c>
      <c r="C28" s="173" t="s">
        <v>47</v>
      </c>
      <c r="D28" s="174">
        <v>24</v>
      </c>
      <c r="E28" s="342"/>
      <c r="F28" s="336">
        <f>D28*E28</f>
        <v>0</v>
      </c>
      <c r="G28" s="345"/>
      <c r="H28" s="334">
        <f>D28*G28</f>
        <v>0</v>
      </c>
    </row>
    <row r="29" spans="1:8" s="46" customFormat="1">
      <c r="A29" s="43"/>
      <c r="B29" s="50"/>
      <c r="C29" s="51"/>
      <c r="D29" s="78"/>
      <c r="E29" s="342"/>
      <c r="F29" s="336"/>
      <c r="G29" s="342"/>
      <c r="H29" s="334"/>
    </row>
    <row r="30" spans="1:8" s="46" customFormat="1" ht="12.9" customHeight="1">
      <c r="A30" s="266">
        <v>1.1000000000000001</v>
      </c>
      <c r="B30" s="44" t="s">
        <v>185</v>
      </c>
      <c r="C30" s="48" t="s">
        <v>47</v>
      </c>
      <c r="D30" s="78">
        <v>12</v>
      </c>
      <c r="E30" s="342"/>
      <c r="F30" s="336">
        <f>D30*E30</f>
        <v>0</v>
      </c>
      <c r="G30" s="345"/>
      <c r="H30" s="334">
        <f>D30*G30</f>
        <v>0</v>
      </c>
    </row>
    <row r="31" spans="1:8" s="46" customFormat="1">
      <c r="A31" s="43"/>
      <c r="B31" s="44"/>
      <c r="C31" s="48"/>
      <c r="D31" s="78"/>
      <c r="E31" s="342"/>
      <c r="F31" s="336"/>
      <c r="G31" s="342"/>
      <c r="H31" s="334"/>
    </row>
    <row r="32" spans="1:8" s="46" customFormat="1">
      <c r="A32" s="26">
        <v>1.1100000000000001</v>
      </c>
      <c r="B32" s="44" t="s">
        <v>187</v>
      </c>
      <c r="C32" s="48" t="s">
        <v>47</v>
      </c>
      <c r="D32" s="78">
        <v>2</v>
      </c>
      <c r="E32" s="342"/>
      <c r="F32" s="336">
        <f>D32*E32</f>
        <v>0</v>
      </c>
      <c r="G32" s="342"/>
      <c r="H32" s="334">
        <f>D32*G32</f>
        <v>0</v>
      </c>
    </row>
    <row r="33" spans="1:8" s="46" customFormat="1">
      <c r="A33" s="43"/>
      <c r="B33" s="44"/>
      <c r="C33" s="48"/>
      <c r="D33" s="78"/>
      <c r="E33" s="342"/>
      <c r="F33" s="336"/>
      <c r="G33" s="342"/>
      <c r="H33" s="334"/>
    </row>
    <row r="34" spans="1:8" s="46" customFormat="1">
      <c r="A34" s="26">
        <v>1.1200000000000001</v>
      </c>
      <c r="B34" s="44" t="s">
        <v>186</v>
      </c>
      <c r="C34" s="48" t="s">
        <v>47</v>
      </c>
      <c r="D34" s="78">
        <v>1</v>
      </c>
      <c r="E34" s="342"/>
      <c r="F34" s="336">
        <f>D34*E34</f>
        <v>0</v>
      </c>
      <c r="G34" s="345"/>
      <c r="H34" s="334">
        <f>D34*G34</f>
        <v>0</v>
      </c>
    </row>
    <row r="35" spans="1:8" s="46" customFormat="1">
      <c r="A35" s="26"/>
      <c r="B35" s="44"/>
      <c r="C35" s="48"/>
      <c r="D35" s="78"/>
      <c r="E35" s="342"/>
      <c r="F35" s="336"/>
      <c r="G35" s="342"/>
      <c r="H35" s="334"/>
    </row>
    <row r="36" spans="1:8" s="46" customFormat="1">
      <c r="A36" s="26">
        <v>1.1299999999999999</v>
      </c>
      <c r="B36" s="44" t="s">
        <v>474</v>
      </c>
      <c r="C36" s="48" t="s">
        <v>47</v>
      </c>
      <c r="D36" s="78">
        <v>12</v>
      </c>
      <c r="E36" s="342"/>
      <c r="F36" s="336">
        <f>D36*E36</f>
        <v>0</v>
      </c>
      <c r="G36" s="342"/>
      <c r="H36" s="334">
        <f>D36*G36</f>
        <v>0</v>
      </c>
    </row>
    <row r="37" spans="1:8" s="46" customFormat="1">
      <c r="A37" s="43"/>
      <c r="B37" s="44"/>
      <c r="C37" s="48"/>
      <c r="D37" s="78"/>
      <c r="E37" s="342"/>
      <c r="F37" s="336"/>
      <c r="G37" s="342"/>
      <c r="H37" s="334"/>
    </row>
    <row r="38" spans="1:8" s="46" customFormat="1">
      <c r="A38" s="26">
        <v>1.1399999999999999</v>
      </c>
      <c r="B38" s="44" t="s">
        <v>473</v>
      </c>
      <c r="C38" s="48" t="s">
        <v>47</v>
      </c>
      <c r="D38" s="78">
        <v>2</v>
      </c>
      <c r="E38" s="342"/>
      <c r="F38" s="336">
        <f>D38*E38</f>
        <v>0</v>
      </c>
      <c r="G38" s="345"/>
      <c r="H38" s="334">
        <f>D38*G38</f>
        <v>0</v>
      </c>
    </row>
    <row r="39" spans="1:8" s="46" customFormat="1">
      <c r="A39" s="43"/>
      <c r="B39" s="44"/>
      <c r="C39" s="48"/>
      <c r="D39" s="78"/>
      <c r="E39" s="342"/>
      <c r="F39" s="336"/>
      <c r="G39" s="342"/>
      <c r="H39" s="334"/>
    </row>
    <row r="40" spans="1:8" s="46" customFormat="1">
      <c r="A40" s="26">
        <v>1.1499999999999999</v>
      </c>
      <c r="B40" s="44" t="s">
        <v>475</v>
      </c>
      <c r="C40" s="48" t="s">
        <v>47</v>
      </c>
      <c r="D40" s="78">
        <v>1</v>
      </c>
      <c r="E40" s="342"/>
      <c r="F40" s="336">
        <f>D40*E40</f>
        <v>0</v>
      </c>
      <c r="G40" s="345"/>
      <c r="H40" s="334">
        <f>D40*G40</f>
        <v>0</v>
      </c>
    </row>
    <row r="41" spans="1:8" s="46" customFormat="1">
      <c r="A41" s="43"/>
      <c r="B41" s="44"/>
      <c r="C41" s="48"/>
      <c r="D41" s="78"/>
      <c r="E41" s="342"/>
      <c r="F41" s="336"/>
      <c r="G41" s="342"/>
      <c r="H41" s="334"/>
    </row>
    <row r="42" spans="1:8" s="46" customFormat="1">
      <c r="A42" s="26">
        <v>1.1599999999999999</v>
      </c>
      <c r="B42" s="44" t="s">
        <v>478</v>
      </c>
      <c r="C42" s="48" t="s">
        <v>47</v>
      </c>
      <c r="D42" s="78">
        <v>14</v>
      </c>
      <c r="E42" s="342"/>
      <c r="F42" s="336">
        <f>D42*E42</f>
        <v>0</v>
      </c>
      <c r="G42" s="345"/>
      <c r="H42" s="334">
        <f>D42*G42</f>
        <v>0</v>
      </c>
    </row>
    <row r="43" spans="1:8" s="46" customFormat="1">
      <c r="A43" s="43"/>
      <c r="B43" s="44"/>
      <c r="C43" s="48"/>
      <c r="D43" s="78"/>
      <c r="E43" s="342"/>
      <c r="F43" s="336"/>
      <c r="G43" s="342"/>
      <c r="H43" s="334"/>
    </row>
    <row r="44" spans="1:8" s="46" customFormat="1">
      <c r="A44" s="26">
        <v>1.17</v>
      </c>
      <c r="B44" s="44" t="s">
        <v>477</v>
      </c>
      <c r="C44" s="48" t="s">
        <v>47</v>
      </c>
      <c r="D44" s="78">
        <v>6</v>
      </c>
      <c r="E44" s="342"/>
      <c r="F44" s="336">
        <f>D44*E44</f>
        <v>0</v>
      </c>
      <c r="G44" s="345"/>
      <c r="H44" s="334">
        <f>D44*G44</f>
        <v>0</v>
      </c>
    </row>
    <row r="45" spans="1:8" s="46" customFormat="1">
      <c r="A45" s="43"/>
      <c r="B45" s="44"/>
      <c r="C45" s="48"/>
      <c r="D45" s="78"/>
      <c r="E45" s="342"/>
      <c r="F45" s="336"/>
      <c r="G45" s="342"/>
      <c r="H45" s="334"/>
    </row>
    <row r="46" spans="1:8" s="46" customFormat="1">
      <c r="A46" s="26">
        <v>1.18</v>
      </c>
      <c r="B46" s="44" t="s">
        <v>476</v>
      </c>
      <c r="C46" s="48" t="s">
        <v>47</v>
      </c>
      <c r="D46" s="78">
        <v>1</v>
      </c>
      <c r="E46" s="342"/>
      <c r="F46" s="336">
        <f>D46*E46</f>
        <v>0</v>
      </c>
      <c r="G46" s="345"/>
      <c r="H46" s="334">
        <f>D46*G46</f>
        <v>0</v>
      </c>
    </row>
    <row r="47" spans="1:8" s="46" customFormat="1">
      <c r="A47" s="26"/>
      <c r="B47" s="44"/>
      <c r="C47" s="48"/>
      <c r="D47" s="78"/>
      <c r="E47" s="342"/>
      <c r="F47" s="336"/>
      <c r="G47" s="342"/>
      <c r="H47" s="334"/>
    </row>
    <row r="48" spans="1:8" s="46" customFormat="1" ht="27.6">
      <c r="A48" s="26">
        <v>1.19</v>
      </c>
      <c r="B48" s="44" t="s">
        <v>222</v>
      </c>
      <c r="C48" s="48" t="s">
        <v>47</v>
      </c>
      <c r="D48" s="78">
        <v>4</v>
      </c>
      <c r="E48" s="346"/>
      <c r="F48" s="336">
        <f>D48*E48</f>
        <v>0</v>
      </c>
      <c r="G48" s="437"/>
      <c r="H48" s="334">
        <f>D48*G48</f>
        <v>0</v>
      </c>
    </row>
    <row r="49" spans="1:8" s="46" customFormat="1">
      <c r="A49" s="43"/>
      <c r="B49" s="44"/>
      <c r="C49" s="48"/>
      <c r="D49" s="78"/>
      <c r="E49" s="342"/>
      <c r="F49" s="336"/>
      <c r="G49" s="342"/>
      <c r="H49" s="334"/>
    </row>
    <row r="50" spans="1:8" s="46" customFormat="1" ht="43.95" customHeight="1">
      <c r="A50" s="266">
        <v>1.2</v>
      </c>
      <c r="B50" s="44" t="s">
        <v>313</v>
      </c>
      <c r="C50" s="48" t="s">
        <v>47</v>
      </c>
      <c r="D50" s="78">
        <v>4</v>
      </c>
      <c r="E50" s="346"/>
      <c r="F50" s="336">
        <f>D50*E50</f>
        <v>0</v>
      </c>
      <c r="G50" s="347"/>
      <c r="H50" s="334">
        <f>D50*G50</f>
        <v>0</v>
      </c>
    </row>
    <row r="51" spans="1:8" s="46" customFormat="1" ht="13.95" customHeight="1">
      <c r="A51" s="26"/>
      <c r="B51" s="44"/>
      <c r="C51" s="48"/>
      <c r="D51" s="78"/>
      <c r="E51" s="342"/>
      <c r="F51" s="336"/>
      <c r="G51" s="345"/>
      <c r="H51" s="348"/>
    </row>
    <row r="52" spans="1:8" ht="40.200000000000003" customHeight="1">
      <c r="A52" s="26">
        <v>1.21</v>
      </c>
      <c r="B52" s="28" t="s">
        <v>479</v>
      </c>
      <c r="C52" s="173" t="s">
        <v>38</v>
      </c>
      <c r="D52" s="241">
        <v>1</v>
      </c>
      <c r="E52" s="337"/>
      <c r="F52" s="336">
        <f>D52*E52</f>
        <v>0</v>
      </c>
      <c r="G52" s="337"/>
      <c r="H52" s="334">
        <f>D52*G52</f>
        <v>0</v>
      </c>
    </row>
    <row r="53" spans="1:8" s="46" customFormat="1" ht="13.95" customHeight="1">
      <c r="A53" s="26"/>
      <c r="B53" s="44"/>
      <c r="C53" s="48"/>
      <c r="D53" s="78"/>
      <c r="E53" s="342"/>
      <c r="F53" s="349"/>
      <c r="G53" s="345"/>
      <c r="H53" s="348"/>
    </row>
    <row r="54" spans="1:8" ht="41.4" customHeight="1">
      <c r="A54" s="26">
        <v>1.22</v>
      </c>
      <c r="B54" s="28" t="s">
        <v>480</v>
      </c>
      <c r="C54" s="173" t="s">
        <v>38</v>
      </c>
      <c r="D54" s="241">
        <v>1</v>
      </c>
      <c r="E54" s="337"/>
      <c r="F54" s="336">
        <f>D54*E54</f>
        <v>0</v>
      </c>
      <c r="G54" s="337"/>
      <c r="H54" s="334">
        <f>D54*G54</f>
        <v>0</v>
      </c>
    </row>
    <row r="55" spans="1:8" ht="13.95" customHeight="1">
      <c r="A55" s="26"/>
      <c r="B55" s="28"/>
      <c r="C55" s="173"/>
      <c r="D55" s="241"/>
      <c r="E55" s="337"/>
      <c r="F55" s="336">
        <f>D55*E55</f>
        <v>0</v>
      </c>
      <c r="G55" s="337"/>
      <c r="H55" s="334">
        <f>D55*G55</f>
        <v>0</v>
      </c>
    </row>
    <row r="56" spans="1:8" ht="26.4" customHeight="1">
      <c r="A56" s="26">
        <v>1.23</v>
      </c>
      <c r="B56" s="28" t="s">
        <v>315</v>
      </c>
      <c r="C56" s="173" t="s">
        <v>38</v>
      </c>
      <c r="D56" s="241">
        <v>1</v>
      </c>
      <c r="E56" s="337"/>
      <c r="F56" s="336">
        <f>D56*E56</f>
        <v>0</v>
      </c>
      <c r="G56" s="337"/>
      <c r="H56" s="334">
        <f>D56*G56</f>
        <v>0</v>
      </c>
    </row>
    <row r="57" spans="1:8" s="46" customFormat="1" ht="14.4" thickBot="1">
      <c r="A57" s="4"/>
      <c r="B57" s="44"/>
      <c r="C57" s="48"/>
      <c r="D57" s="78"/>
      <c r="E57" s="342"/>
      <c r="F57" s="336">
        <f>D57*E57</f>
        <v>0</v>
      </c>
      <c r="G57" s="342"/>
      <c r="H57" s="334">
        <f>D57*G57</f>
        <v>0</v>
      </c>
    </row>
    <row r="58" spans="1:8" s="46" customFormat="1" ht="21" customHeight="1" thickBot="1">
      <c r="A58" s="66"/>
      <c r="B58" s="67" t="s">
        <v>469</v>
      </c>
      <c r="C58" s="68"/>
      <c r="D58" s="79"/>
      <c r="E58" s="350"/>
      <c r="F58" s="351">
        <f>SUM(F8:F57)</f>
        <v>0</v>
      </c>
      <c r="G58" s="350"/>
      <c r="H58" s="351">
        <f>SUM(H8:H57)</f>
        <v>0</v>
      </c>
    </row>
    <row r="59" spans="1:8" s="46" customFormat="1">
      <c r="A59" s="158"/>
      <c r="B59" s="159"/>
      <c r="C59" s="160"/>
      <c r="D59" s="161"/>
      <c r="E59" s="160"/>
      <c r="F59" s="162"/>
      <c r="G59" s="160"/>
      <c r="H59" s="162"/>
    </row>
    <row r="60" spans="1:8" s="46" customFormat="1">
      <c r="B60" s="53"/>
      <c r="D60" s="74" t="s">
        <v>334</v>
      </c>
      <c r="E60" s="54"/>
    </row>
    <row r="61" spans="1:8" s="256" customFormat="1" ht="13.2">
      <c r="A61" s="239" t="s">
        <v>331</v>
      </c>
      <c r="B61" s="239"/>
      <c r="D61" s="257"/>
    </row>
    <row r="62" spans="1:8" s="256" customFormat="1" ht="13.2">
      <c r="A62" s="258" t="s">
        <v>19</v>
      </c>
      <c r="B62" s="259"/>
      <c r="D62" s="257"/>
    </row>
    <row r="63" spans="1:8" s="256" customFormat="1" ht="13.2">
      <c r="A63" s="260" t="s">
        <v>59</v>
      </c>
      <c r="B63" s="259"/>
      <c r="C63" s="258"/>
      <c r="D63" s="257"/>
      <c r="F63" s="258"/>
    </row>
    <row r="64" spans="1:8" s="46" customFormat="1" ht="14.4" thickBot="1">
      <c r="A64" s="56"/>
      <c r="B64" s="53"/>
      <c r="C64" s="52"/>
      <c r="D64" s="75"/>
      <c r="F64" s="52"/>
    </row>
    <row r="65" spans="1:8" s="46" customFormat="1">
      <c r="A65" s="57"/>
      <c r="B65" s="58"/>
      <c r="C65" s="59"/>
      <c r="D65" s="76"/>
      <c r="E65" s="481" t="s">
        <v>42</v>
      </c>
      <c r="F65" s="482"/>
      <c r="G65" s="481" t="s">
        <v>43</v>
      </c>
      <c r="H65" s="483"/>
    </row>
    <row r="66" spans="1:8" s="46" customFormat="1" ht="14.4" thickBot="1">
      <c r="A66" s="61" t="s">
        <v>32</v>
      </c>
      <c r="B66" s="62" t="s">
        <v>33</v>
      </c>
      <c r="C66" s="63" t="s">
        <v>34</v>
      </c>
      <c r="D66" s="77" t="s">
        <v>35</v>
      </c>
      <c r="E66" s="61" t="s">
        <v>36</v>
      </c>
      <c r="F66" s="63" t="s">
        <v>37</v>
      </c>
      <c r="G66" s="61" t="s">
        <v>36</v>
      </c>
      <c r="H66" s="64" t="s">
        <v>37</v>
      </c>
    </row>
    <row r="67" spans="1:8" s="46" customFormat="1">
      <c r="A67" s="43"/>
      <c r="B67" s="44"/>
      <c r="C67" s="45"/>
      <c r="D67" s="78"/>
      <c r="E67" s="342"/>
      <c r="F67" s="343"/>
      <c r="G67" s="342"/>
      <c r="H67" s="344"/>
    </row>
    <row r="68" spans="1:8" s="46" customFormat="1">
      <c r="A68" s="43">
        <v>2</v>
      </c>
      <c r="B68" s="50" t="s">
        <v>75</v>
      </c>
      <c r="C68" s="51"/>
      <c r="D68" s="78"/>
      <c r="E68" s="342"/>
      <c r="F68" s="343"/>
      <c r="G68" s="342"/>
      <c r="H68" s="344"/>
    </row>
    <row r="69" spans="1:8" s="46" customFormat="1">
      <c r="A69" s="43"/>
      <c r="B69" s="44"/>
      <c r="C69" s="51"/>
      <c r="D69" s="78"/>
      <c r="E69" s="342"/>
      <c r="F69" s="343"/>
      <c r="G69" s="342"/>
      <c r="H69" s="344"/>
    </row>
    <row r="70" spans="1:8" s="46" customFormat="1" ht="55.2">
      <c r="A70" s="43"/>
      <c r="B70" s="44" t="s">
        <v>224</v>
      </c>
      <c r="C70" s="51"/>
      <c r="D70" s="78"/>
      <c r="E70" s="342"/>
      <c r="F70" s="343"/>
      <c r="G70" s="342"/>
      <c r="H70" s="344"/>
    </row>
    <row r="71" spans="1:8" s="46" customFormat="1">
      <c r="A71" s="43">
        <v>2.1</v>
      </c>
      <c r="B71" s="50" t="s">
        <v>53</v>
      </c>
      <c r="C71" s="51"/>
      <c r="D71" s="78"/>
      <c r="E71" s="342"/>
      <c r="F71" s="343"/>
      <c r="G71" s="342"/>
      <c r="H71" s="344"/>
    </row>
    <row r="72" spans="1:8" s="46" customFormat="1">
      <c r="A72" s="43"/>
      <c r="B72" s="50"/>
      <c r="C72" s="51"/>
      <c r="D72" s="78"/>
      <c r="E72" s="342"/>
      <c r="F72" s="343"/>
      <c r="G72" s="342"/>
      <c r="H72" s="344"/>
    </row>
    <row r="73" spans="1:8" s="46" customFormat="1">
      <c r="A73" s="43" t="s">
        <v>27</v>
      </c>
      <c r="B73" s="44" t="s">
        <v>51</v>
      </c>
      <c r="C73" s="45" t="s">
        <v>48</v>
      </c>
      <c r="D73" s="78">
        <v>48</v>
      </c>
      <c r="E73" s="342"/>
      <c r="F73" s="343">
        <f>D73*E73</f>
        <v>0</v>
      </c>
      <c r="G73" s="342"/>
      <c r="H73" s="344">
        <f>D73*G73</f>
        <v>0</v>
      </c>
    </row>
    <row r="74" spans="1:8" s="46" customFormat="1">
      <c r="A74" s="43"/>
      <c r="B74" s="44"/>
      <c r="C74" s="45"/>
      <c r="D74" s="78"/>
      <c r="E74" s="342"/>
      <c r="F74" s="343"/>
      <c r="G74" s="342"/>
      <c r="H74" s="344"/>
    </row>
    <row r="75" spans="1:8" s="46" customFormat="1">
      <c r="A75" s="43" t="s">
        <v>86</v>
      </c>
      <c r="B75" s="44" t="s">
        <v>87</v>
      </c>
      <c r="C75" s="45" t="s">
        <v>48</v>
      </c>
      <c r="D75" s="78">
        <v>154</v>
      </c>
      <c r="E75" s="342"/>
      <c r="F75" s="343">
        <f>D75*E75</f>
        <v>0</v>
      </c>
      <c r="G75" s="342"/>
      <c r="H75" s="344">
        <f>D75*G75</f>
        <v>0</v>
      </c>
    </row>
    <row r="76" spans="1:8" s="46" customFormat="1">
      <c r="A76" s="43"/>
      <c r="B76" s="44"/>
      <c r="C76" s="45"/>
      <c r="D76" s="78"/>
      <c r="E76" s="342"/>
      <c r="F76" s="343"/>
      <c r="G76" s="342"/>
      <c r="H76" s="344">
        <f>D76*G76</f>
        <v>0</v>
      </c>
    </row>
    <row r="77" spans="1:8" s="46" customFormat="1">
      <c r="A77" s="43" t="s">
        <v>88</v>
      </c>
      <c r="B77" s="44" t="s">
        <v>89</v>
      </c>
      <c r="C77" s="45" t="s">
        <v>48</v>
      </c>
      <c r="D77" s="78">
        <v>154</v>
      </c>
      <c r="E77" s="342"/>
      <c r="F77" s="343">
        <f>D77*E77</f>
        <v>0</v>
      </c>
      <c r="G77" s="342"/>
      <c r="H77" s="344">
        <f>D77*G77</f>
        <v>0</v>
      </c>
    </row>
    <row r="78" spans="1:8" s="46" customFormat="1">
      <c r="A78" s="43"/>
      <c r="B78" s="44"/>
      <c r="C78" s="45"/>
      <c r="D78" s="78"/>
      <c r="E78" s="342"/>
      <c r="F78" s="343"/>
      <c r="G78" s="342"/>
      <c r="H78" s="344"/>
    </row>
    <row r="79" spans="1:8" s="46" customFormat="1">
      <c r="A79" s="43">
        <v>2.2000000000000002</v>
      </c>
      <c r="B79" s="50" t="s">
        <v>20</v>
      </c>
      <c r="C79" s="45"/>
      <c r="D79" s="78"/>
      <c r="E79" s="342"/>
      <c r="F79" s="343"/>
      <c r="G79" s="342"/>
      <c r="H79" s="344"/>
    </row>
    <row r="80" spans="1:8" s="46" customFormat="1">
      <c r="A80" s="43"/>
      <c r="B80" s="44"/>
      <c r="C80" s="45"/>
      <c r="D80" s="78"/>
      <c r="E80" s="342"/>
      <c r="F80" s="343"/>
      <c r="G80" s="342"/>
      <c r="H80" s="344"/>
    </row>
    <row r="81" spans="1:8" s="46" customFormat="1">
      <c r="A81" s="43" t="s">
        <v>28</v>
      </c>
      <c r="B81" s="44" t="s">
        <v>51</v>
      </c>
      <c r="C81" s="45" t="s">
        <v>48</v>
      </c>
      <c r="D81" s="78">
        <v>420</v>
      </c>
      <c r="E81" s="342"/>
      <c r="F81" s="343">
        <f t="shared" ref="F81:F93" si="0">D81*E81</f>
        <v>0</v>
      </c>
      <c r="G81" s="342"/>
      <c r="H81" s="344">
        <f>D81*G81</f>
        <v>0</v>
      </c>
    </row>
    <row r="82" spans="1:8" s="46" customFormat="1">
      <c r="A82" s="43"/>
      <c r="B82" s="44"/>
      <c r="C82" s="45"/>
      <c r="D82" s="78"/>
      <c r="E82" s="342"/>
      <c r="F82" s="343"/>
      <c r="G82" s="342"/>
      <c r="H82" s="344"/>
    </row>
    <row r="83" spans="1:8" s="46" customFormat="1">
      <c r="A83" s="43" t="s">
        <v>90</v>
      </c>
      <c r="B83" s="44" t="s">
        <v>87</v>
      </c>
      <c r="C83" s="45" t="s">
        <v>48</v>
      </c>
      <c r="D83" s="78">
        <v>340</v>
      </c>
      <c r="E83" s="342"/>
      <c r="F83" s="343">
        <f t="shared" si="0"/>
        <v>0</v>
      </c>
      <c r="G83" s="342"/>
      <c r="H83" s="344">
        <f>D83*G83</f>
        <v>0</v>
      </c>
    </row>
    <row r="84" spans="1:8" s="46" customFormat="1">
      <c r="A84" s="43"/>
      <c r="B84" s="44"/>
      <c r="C84" s="45"/>
      <c r="D84" s="78"/>
      <c r="E84" s="342"/>
      <c r="F84" s="343"/>
      <c r="G84" s="342"/>
      <c r="H84" s="344"/>
    </row>
    <row r="85" spans="1:8" s="46" customFormat="1">
      <c r="A85" s="43" t="s">
        <v>70</v>
      </c>
      <c r="B85" s="44" t="s">
        <v>89</v>
      </c>
      <c r="C85" s="45" t="s">
        <v>48</v>
      </c>
      <c r="D85" s="72">
        <v>290</v>
      </c>
      <c r="E85" s="342"/>
      <c r="F85" s="343">
        <f t="shared" si="0"/>
        <v>0</v>
      </c>
      <c r="G85" s="342"/>
      <c r="H85" s="344">
        <f>D85*G85</f>
        <v>0</v>
      </c>
    </row>
    <row r="86" spans="1:8" s="46" customFormat="1">
      <c r="A86" s="43"/>
      <c r="B86" s="44"/>
      <c r="C86" s="45"/>
      <c r="D86" s="78"/>
      <c r="E86" s="342"/>
      <c r="F86" s="343"/>
      <c r="G86" s="342"/>
      <c r="H86" s="344"/>
    </row>
    <row r="87" spans="1:8" s="46" customFormat="1">
      <c r="A87" s="43">
        <v>2.2999999999999998</v>
      </c>
      <c r="B87" s="50" t="s">
        <v>49</v>
      </c>
      <c r="C87" s="45"/>
      <c r="D87" s="78"/>
      <c r="E87" s="342"/>
      <c r="F87" s="343"/>
      <c r="G87" s="342"/>
      <c r="H87" s="344"/>
    </row>
    <row r="88" spans="1:8" s="46" customFormat="1">
      <c r="A88" s="43"/>
      <c r="B88" s="50"/>
      <c r="C88" s="45"/>
      <c r="D88" s="78"/>
      <c r="E88" s="342"/>
      <c r="F88" s="343"/>
      <c r="G88" s="342"/>
      <c r="H88" s="344"/>
    </row>
    <row r="89" spans="1:8" s="46" customFormat="1">
      <c r="A89" s="43" t="s">
        <v>29</v>
      </c>
      <c r="B89" s="44" t="s">
        <v>85</v>
      </c>
      <c r="C89" s="45" t="s">
        <v>48</v>
      </c>
      <c r="D89" s="78">
        <v>560</v>
      </c>
      <c r="E89" s="342"/>
      <c r="F89" s="343">
        <f t="shared" si="0"/>
        <v>0</v>
      </c>
      <c r="G89" s="342"/>
      <c r="H89" s="344">
        <f>D89*G89</f>
        <v>0</v>
      </c>
    </row>
    <row r="90" spans="1:8" s="46" customFormat="1">
      <c r="A90" s="43"/>
      <c r="B90" s="44"/>
      <c r="C90" s="45"/>
      <c r="D90" s="78"/>
      <c r="E90" s="342"/>
      <c r="F90" s="343"/>
      <c r="G90" s="342"/>
      <c r="H90" s="344"/>
    </row>
    <row r="91" spans="1:8" s="46" customFormat="1">
      <c r="A91" s="43" t="s">
        <v>92</v>
      </c>
      <c r="B91" s="44" t="s">
        <v>87</v>
      </c>
      <c r="C91" s="45" t="s">
        <v>48</v>
      </c>
      <c r="D91" s="78">
        <v>300</v>
      </c>
      <c r="E91" s="342"/>
      <c r="F91" s="343">
        <f t="shared" si="0"/>
        <v>0</v>
      </c>
      <c r="G91" s="342"/>
      <c r="H91" s="344">
        <f>D91*G91</f>
        <v>0</v>
      </c>
    </row>
    <row r="92" spans="1:8" s="46" customFormat="1">
      <c r="A92" s="43"/>
      <c r="B92" s="44"/>
      <c r="C92" s="45"/>
      <c r="D92" s="78"/>
      <c r="E92" s="342"/>
      <c r="F92" s="343"/>
      <c r="G92" s="342"/>
      <c r="H92" s="344"/>
    </row>
    <row r="93" spans="1:8" s="46" customFormat="1">
      <c r="A93" s="43" t="s">
        <v>77</v>
      </c>
      <c r="B93" s="44" t="s">
        <v>89</v>
      </c>
      <c r="C93" s="45" t="s">
        <v>48</v>
      </c>
      <c r="D93" s="72">
        <v>600</v>
      </c>
      <c r="E93" s="342"/>
      <c r="F93" s="343">
        <f t="shared" si="0"/>
        <v>0</v>
      </c>
      <c r="G93" s="342"/>
      <c r="H93" s="344">
        <f>D93*G93</f>
        <v>0</v>
      </c>
    </row>
    <row r="94" spans="1:8" s="46" customFormat="1">
      <c r="A94" s="43"/>
      <c r="B94" s="44"/>
      <c r="C94" s="45"/>
      <c r="D94" s="72"/>
      <c r="E94" s="342"/>
      <c r="F94" s="343"/>
      <c r="G94" s="342"/>
      <c r="H94" s="344"/>
    </row>
    <row r="95" spans="1:8" s="46" customFormat="1" ht="28.2" customHeight="1">
      <c r="A95" s="43">
        <v>3</v>
      </c>
      <c r="B95" s="44" t="s">
        <v>64</v>
      </c>
      <c r="C95" s="45"/>
      <c r="D95" s="78"/>
      <c r="E95" s="342"/>
      <c r="F95" s="343"/>
      <c r="G95" s="342"/>
      <c r="H95" s="344"/>
    </row>
    <row r="96" spans="1:8" s="46" customFormat="1">
      <c r="A96" s="43"/>
      <c r="B96" s="44"/>
      <c r="C96" s="45"/>
      <c r="D96" s="78"/>
      <c r="E96" s="342"/>
      <c r="F96" s="343"/>
      <c r="G96" s="342"/>
      <c r="H96" s="344"/>
    </row>
    <row r="97" spans="1:8" s="46" customFormat="1">
      <c r="A97" s="43">
        <v>3.1</v>
      </c>
      <c r="B97" s="44" t="s">
        <v>127</v>
      </c>
      <c r="C97" s="45" t="s">
        <v>47</v>
      </c>
      <c r="D97" s="72">
        <v>44</v>
      </c>
      <c r="E97" s="342"/>
      <c r="F97" s="343">
        <f>D97*E97</f>
        <v>0</v>
      </c>
      <c r="G97" s="342"/>
      <c r="H97" s="344">
        <f>D97*G97</f>
        <v>0</v>
      </c>
    </row>
    <row r="98" spans="1:8" s="46" customFormat="1">
      <c r="A98" s="43"/>
      <c r="B98" s="44"/>
      <c r="C98" s="45"/>
      <c r="D98" s="72"/>
      <c r="E98" s="342"/>
      <c r="F98" s="343"/>
      <c r="G98" s="342"/>
      <c r="H98" s="344"/>
    </row>
    <row r="99" spans="1:8" s="46" customFormat="1">
      <c r="A99" s="43">
        <v>3.1</v>
      </c>
      <c r="B99" s="44" t="s">
        <v>63</v>
      </c>
      <c r="C99" s="45" t="s">
        <v>47</v>
      </c>
      <c r="D99" s="72">
        <v>26</v>
      </c>
      <c r="E99" s="342"/>
      <c r="F99" s="343">
        <f>D99*E99</f>
        <v>0</v>
      </c>
      <c r="G99" s="342"/>
      <c r="H99" s="344">
        <f>D99*G99</f>
        <v>0</v>
      </c>
    </row>
    <row r="100" spans="1:8" s="46" customFormat="1">
      <c r="A100" s="43"/>
      <c r="B100" s="44"/>
      <c r="C100" s="45"/>
      <c r="D100" s="72"/>
      <c r="E100" s="342"/>
      <c r="F100" s="343"/>
      <c r="G100" s="342"/>
      <c r="H100" s="344"/>
    </row>
    <row r="101" spans="1:8" s="46" customFormat="1">
      <c r="A101" s="43">
        <v>4</v>
      </c>
      <c r="B101" s="50" t="s">
        <v>137</v>
      </c>
      <c r="C101" s="51"/>
      <c r="D101" s="78"/>
      <c r="E101" s="342"/>
      <c r="F101" s="343">
        <f>D101*E101</f>
        <v>0</v>
      </c>
      <c r="G101" s="342"/>
      <c r="H101" s="344">
        <f>D101*G101</f>
        <v>0</v>
      </c>
    </row>
    <row r="102" spans="1:8" s="46" customFormat="1" ht="55.2">
      <c r="A102" s="43"/>
      <c r="B102" s="28" t="s">
        <v>534</v>
      </c>
      <c r="C102" s="51"/>
      <c r="D102" s="78"/>
      <c r="E102" s="342"/>
      <c r="F102" s="343"/>
      <c r="G102" s="342"/>
      <c r="H102" s="344"/>
    </row>
    <row r="103" spans="1:8" s="46" customFormat="1">
      <c r="A103" s="43"/>
      <c r="B103" s="44"/>
      <c r="C103" s="51"/>
      <c r="D103" s="78"/>
      <c r="E103" s="342"/>
      <c r="F103" s="343"/>
      <c r="G103" s="342"/>
      <c r="H103" s="344"/>
    </row>
    <row r="104" spans="1:8" s="46" customFormat="1">
      <c r="A104" s="43">
        <v>4.0999999999999996</v>
      </c>
      <c r="B104" s="44" t="s">
        <v>188</v>
      </c>
      <c r="C104" s="45" t="s">
        <v>48</v>
      </c>
      <c r="D104" s="78">
        <v>129</v>
      </c>
      <c r="E104" s="342"/>
      <c r="F104" s="343">
        <f>D104*E104</f>
        <v>0</v>
      </c>
      <c r="G104" s="342"/>
      <c r="H104" s="344">
        <f>D104*G104</f>
        <v>0</v>
      </c>
    </row>
    <row r="105" spans="1:8" s="46" customFormat="1">
      <c r="A105" s="43"/>
      <c r="B105" s="44"/>
      <c r="C105" s="45"/>
      <c r="D105" s="78"/>
      <c r="E105" s="342"/>
      <c r="F105" s="343"/>
      <c r="G105" s="342"/>
      <c r="H105" s="344"/>
    </row>
    <row r="106" spans="1:8" s="46" customFormat="1">
      <c r="A106" s="43">
        <v>4.2</v>
      </c>
      <c r="B106" s="44" t="s">
        <v>176</v>
      </c>
      <c r="C106" s="45" t="s">
        <v>177</v>
      </c>
      <c r="D106" s="78">
        <v>28</v>
      </c>
      <c r="E106" s="342"/>
      <c r="F106" s="343">
        <f>D106*E106</f>
        <v>0</v>
      </c>
      <c r="G106" s="342"/>
      <c r="H106" s="344">
        <f>D106*G106</f>
        <v>0</v>
      </c>
    </row>
    <row r="107" spans="1:8" s="46" customFormat="1">
      <c r="A107" s="43"/>
      <c r="B107" s="44"/>
      <c r="C107" s="45"/>
      <c r="D107" s="78"/>
      <c r="E107" s="342"/>
      <c r="F107" s="343"/>
      <c r="G107" s="342"/>
      <c r="H107" s="344"/>
    </row>
    <row r="108" spans="1:8" s="46" customFormat="1">
      <c r="A108" s="43">
        <v>4.3</v>
      </c>
      <c r="B108" s="44" t="s">
        <v>178</v>
      </c>
      <c r="C108" s="45" t="s">
        <v>177</v>
      </c>
      <c r="D108" s="78">
        <v>16</v>
      </c>
      <c r="E108" s="342"/>
      <c r="F108" s="343">
        <f>D108*E108</f>
        <v>0</v>
      </c>
      <c r="G108" s="342"/>
      <c r="H108" s="344">
        <f>D108*G108</f>
        <v>0</v>
      </c>
    </row>
    <row r="109" spans="1:8" s="46" customFormat="1">
      <c r="A109" s="43"/>
      <c r="B109" s="44"/>
      <c r="C109" s="45"/>
      <c r="D109" s="78"/>
      <c r="E109" s="342"/>
      <c r="F109" s="343"/>
      <c r="G109" s="342"/>
      <c r="H109" s="344"/>
    </row>
    <row r="110" spans="1:8" s="46" customFormat="1" ht="41.4">
      <c r="A110" s="43">
        <v>4.4000000000000004</v>
      </c>
      <c r="B110" s="44" t="s">
        <v>536</v>
      </c>
      <c r="C110" s="241" t="s">
        <v>177</v>
      </c>
      <c r="D110" s="466">
        <v>4</v>
      </c>
      <c r="E110" s="342"/>
      <c r="F110" s="343">
        <f>D110*E110</f>
        <v>0</v>
      </c>
      <c r="G110" s="342"/>
      <c r="H110" s="344">
        <f>D110*G110</f>
        <v>0</v>
      </c>
    </row>
    <row r="111" spans="1:8" s="46" customFormat="1">
      <c r="A111" s="43"/>
      <c r="B111" s="44"/>
      <c r="C111" s="45"/>
      <c r="D111" s="78"/>
      <c r="E111" s="342"/>
      <c r="F111" s="343"/>
      <c r="G111" s="342"/>
      <c r="H111" s="344"/>
    </row>
    <row r="112" spans="1:8" s="46" customFormat="1" ht="41.4">
      <c r="A112" s="43">
        <v>4.5</v>
      </c>
      <c r="B112" s="44" t="s">
        <v>537</v>
      </c>
      <c r="C112" s="45" t="s">
        <v>177</v>
      </c>
      <c r="D112" s="78">
        <v>2</v>
      </c>
      <c r="E112" s="342"/>
      <c r="F112" s="343">
        <f>D112*E112</f>
        <v>0</v>
      </c>
      <c r="G112" s="342"/>
      <c r="H112" s="344">
        <f>D112*G112</f>
        <v>0</v>
      </c>
    </row>
    <row r="113" spans="1:8" s="46" customFormat="1">
      <c r="A113" s="43"/>
      <c r="B113" s="44"/>
      <c r="C113" s="45"/>
      <c r="D113" s="78"/>
      <c r="E113" s="342"/>
      <c r="F113" s="343"/>
      <c r="G113" s="342"/>
      <c r="H113" s="344"/>
    </row>
    <row r="114" spans="1:8" s="46" customFormat="1" ht="41.4">
      <c r="A114" s="43">
        <v>4.5999999999999996</v>
      </c>
      <c r="B114" s="44" t="s">
        <v>538</v>
      </c>
      <c r="C114" s="45" t="s">
        <v>177</v>
      </c>
      <c r="D114" s="78">
        <v>12</v>
      </c>
      <c r="E114" s="342"/>
      <c r="F114" s="343">
        <f>D114*E114</f>
        <v>0</v>
      </c>
      <c r="G114" s="342"/>
      <c r="H114" s="344">
        <f>D114*G114</f>
        <v>0</v>
      </c>
    </row>
    <row r="115" spans="1:8" s="46" customFormat="1" ht="14.4" thickBot="1">
      <c r="A115" s="4"/>
      <c r="B115" s="44"/>
      <c r="C115" s="48"/>
      <c r="D115" s="78"/>
      <c r="E115" s="342"/>
      <c r="F115" s="343"/>
      <c r="G115" s="342"/>
      <c r="H115" s="344"/>
    </row>
    <row r="116" spans="1:8" s="46" customFormat="1" ht="21" customHeight="1" thickBot="1">
      <c r="A116" s="66"/>
      <c r="B116" s="67" t="s">
        <v>470</v>
      </c>
      <c r="C116" s="68"/>
      <c r="D116" s="79"/>
      <c r="E116" s="350"/>
      <c r="F116" s="351">
        <f>SUM(F67:F115)</f>
        <v>0</v>
      </c>
      <c r="G116" s="350"/>
      <c r="H116" s="351">
        <f>SUM(H67:H115)</f>
        <v>0</v>
      </c>
    </row>
    <row r="117" spans="1:8" s="46" customFormat="1">
      <c r="A117" s="158"/>
      <c r="B117" s="159"/>
      <c r="C117" s="160"/>
      <c r="D117" s="161"/>
      <c r="E117" s="160"/>
      <c r="F117" s="162"/>
      <c r="G117" s="160"/>
      <c r="H117" s="162"/>
    </row>
    <row r="118" spans="1:8" s="46" customFormat="1">
      <c r="B118" s="53"/>
      <c r="D118" s="74" t="s">
        <v>335</v>
      </c>
      <c r="E118" s="54"/>
    </row>
    <row r="119" spans="1:8" s="256" customFormat="1" ht="13.2">
      <c r="A119" s="239" t="s">
        <v>331</v>
      </c>
      <c r="B119" s="239"/>
      <c r="D119" s="257"/>
    </row>
    <row r="120" spans="1:8" s="256" customFormat="1" ht="13.2">
      <c r="A120" s="258" t="s">
        <v>19</v>
      </c>
      <c r="B120" s="259"/>
      <c r="D120" s="257"/>
    </row>
    <row r="121" spans="1:8" s="256" customFormat="1" ht="13.2">
      <c r="A121" s="260" t="s">
        <v>59</v>
      </c>
      <c r="B121" s="259"/>
      <c r="C121" s="258"/>
      <c r="D121" s="257"/>
      <c r="F121" s="258"/>
    </row>
    <row r="122" spans="1:8" s="46" customFormat="1" ht="14.4" thickBot="1">
      <c r="A122" s="56"/>
      <c r="B122" s="53"/>
      <c r="C122" s="52"/>
      <c r="D122" s="75"/>
      <c r="F122" s="52"/>
    </row>
    <row r="123" spans="1:8" s="46" customFormat="1">
      <c r="A123" s="57"/>
      <c r="B123" s="58"/>
      <c r="C123" s="59"/>
      <c r="D123" s="76"/>
      <c r="E123" s="481" t="s">
        <v>42</v>
      </c>
      <c r="F123" s="482"/>
      <c r="G123" s="481" t="s">
        <v>43</v>
      </c>
      <c r="H123" s="483"/>
    </row>
    <row r="124" spans="1:8" s="46" customFormat="1" ht="14.4" thickBot="1">
      <c r="A124" s="61" t="s">
        <v>32</v>
      </c>
      <c r="B124" s="62" t="s">
        <v>33</v>
      </c>
      <c r="C124" s="63" t="s">
        <v>34</v>
      </c>
      <c r="D124" s="77" t="s">
        <v>35</v>
      </c>
      <c r="E124" s="61" t="s">
        <v>36</v>
      </c>
      <c r="F124" s="63" t="s">
        <v>37</v>
      </c>
      <c r="G124" s="61" t="s">
        <v>36</v>
      </c>
      <c r="H124" s="64" t="s">
        <v>37</v>
      </c>
    </row>
    <row r="125" spans="1:8" s="46" customFormat="1">
      <c r="A125" s="43"/>
      <c r="B125" s="44"/>
      <c r="C125" s="45"/>
      <c r="D125" s="78"/>
      <c r="E125" s="342"/>
      <c r="F125" s="343"/>
      <c r="G125" s="342"/>
      <c r="H125" s="344"/>
    </row>
    <row r="126" spans="1:8" s="1" customFormat="1">
      <c r="A126" s="26">
        <v>5</v>
      </c>
      <c r="B126" s="34" t="s">
        <v>170</v>
      </c>
      <c r="C126" s="40"/>
      <c r="D126" s="40"/>
      <c r="E126" s="337"/>
      <c r="F126" s="336"/>
      <c r="G126" s="337"/>
      <c r="H126" s="334"/>
    </row>
    <row r="127" spans="1:8" s="1" customFormat="1">
      <c r="A127" s="26"/>
      <c r="B127" s="28"/>
      <c r="C127" s="40"/>
      <c r="D127" s="40"/>
      <c r="E127" s="337"/>
      <c r="F127" s="336"/>
      <c r="G127" s="337"/>
      <c r="H127" s="334"/>
    </row>
    <row r="128" spans="1:8" s="1" customFormat="1" ht="41.4">
      <c r="A128" s="26"/>
      <c r="B128" s="28" t="s">
        <v>171</v>
      </c>
      <c r="C128" s="40"/>
      <c r="D128" s="40"/>
      <c r="E128" s="337"/>
      <c r="F128" s="336"/>
      <c r="G128" s="337"/>
      <c r="H128" s="334"/>
    </row>
    <row r="129" spans="1:8" s="1" customFormat="1">
      <c r="A129" s="26">
        <v>5.0999999999999996</v>
      </c>
      <c r="B129" s="34" t="s">
        <v>164</v>
      </c>
      <c r="C129" s="40"/>
      <c r="D129" s="40"/>
      <c r="E129" s="337"/>
      <c r="F129" s="336"/>
      <c r="G129" s="337"/>
      <c r="H129" s="334"/>
    </row>
    <row r="130" spans="1:8" s="1" customFormat="1">
      <c r="A130" s="26"/>
      <c r="B130" s="28"/>
      <c r="C130" s="40"/>
      <c r="D130" s="40"/>
      <c r="E130" s="337"/>
      <c r="F130" s="336"/>
      <c r="G130" s="337"/>
      <c r="H130" s="334"/>
    </row>
    <row r="131" spans="1:8" s="1" customFormat="1">
      <c r="A131" s="26" t="s">
        <v>79</v>
      </c>
      <c r="B131" s="28" t="s">
        <v>172</v>
      </c>
      <c r="C131" s="40" t="s">
        <v>48</v>
      </c>
      <c r="D131" s="40">
        <v>36</v>
      </c>
      <c r="E131" s="337"/>
      <c r="F131" s="336">
        <f>D131*E131</f>
        <v>0</v>
      </c>
      <c r="G131" s="337"/>
      <c r="H131" s="334">
        <f>D131*G131</f>
        <v>0</v>
      </c>
    </row>
    <row r="132" spans="1:8" s="1" customFormat="1">
      <c r="A132" s="26"/>
      <c r="B132" s="28"/>
      <c r="C132" s="40"/>
      <c r="D132" s="40"/>
      <c r="E132" s="337"/>
      <c r="F132" s="336"/>
      <c r="G132" s="337"/>
      <c r="H132" s="334"/>
    </row>
    <row r="133" spans="1:8" s="1" customFormat="1">
      <c r="A133" s="26" t="s">
        <v>81</v>
      </c>
      <c r="B133" s="28" t="s">
        <v>173</v>
      </c>
      <c r="C133" s="40" t="s">
        <v>48</v>
      </c>
      <c r="D133" s="40">
        <v>120</v>
      </c>
      <c r="E133" s="337"/>
      <c r="F133" s="336">
        <f>D133*E133</f>
        <v>0</v>
      </c>
      <c r="G133" s="337"/>
      <c r="H133" s="334">
        <f>D133*G133</f>
        <v>0</v>
      </c>
    </row>
    <row r="134" spans="1:8" s="1" customFormat="1">
      <c r="A134" s="26"/>
      <c r="B134" s="28"/>
      <c r="C134" s="40"/>
      <c r="D134" s="40"/>
      <c r="E134" s="337"/>
      <c r="F134" s="336"/>
      <c r="G134" s="337"/>
      <c r="H134" s="334"/>
    </row>
    <row r="135" spans="1:8" s="1" customFormat="1">
      <c r="A135" s="26" t="s">
        <v>93</v>
      </c>
      <c r="B135" s="28" t="s">
        <v>174</v>
      </c>
      <c r="C135" s="40" t="s">
        <v>48</v>
      </c>
      <c r="D135" s="40">
        <v>90</v>
      </c>
      <c r="E135" s="337"/>
      <c r="F135" s="336">
        <f>D135*E135</f>
        <v>0</v>
      </c>
      <c r="G135" s="337"/>
      <c r="H135" s="334">
        <f>D135*G135</f>
        <v>0</v>
      </c>
    </row>
    <row r="136" spans="1:8" s="1" customFormat="1">
      <c r="A136" s="26"/>
      <c r="B136" s="28"/>
      <c r="C136" s="40"/>
      <c r="D136" s="40"/>
      <c r="E136" s="337"/>
      <c r="F136" s="336"/>
      <c r="G136" s="337"/>
      <c r="H136" s="334"/>
    </row>
    <row r="137" spans="1:8" s="1" customFormat="1">
      <c r="A137" s="26" t="s">
        <v>109</v>
      </c>
      <c r="B137" s="28" t="s">
        <v>175</v>
      </c>
      <c r="C137" s="40" t="s">
        <v>48</v>
      </c>
      <c r="D137" s="40">
        <v>60</v>
      </c>
      <c r="E137" s="337"/>
      <c r="F137" s="336">
        <f>D137*E137</f>
        <v>0</v>
      </c>
      <c r="G137" s="337"/>
      <c r="H137" s="334">
        <f>D137*G137</f>
        <v>0</v>
      </c>
    </row>
    <row r="138" spans="1:8" s="1" customFormat="1">
      <c r="A138" s="26"/>
      <c r="B138" s="28"/>
      <c r="C138" s="40"/>
      <c r="D138" s="40"/>
      <c r="E138" s="337"/>
      <c r="F138" s="336"/>
      <c r="G138" s="337"/>
      <c r="H138" s="334"/>
    </row>
    <row r="139" spans="1:8" s="1" customFormat="1">
      <c r="A139" s="26">
        <v>5.2</v>
      </c>
      <c r="B139" s="34" t="s">
        <v>165</v>
      </c>
      <c r="C139" s="40"/>
      <c r="D139" s="40"/>
      <c r="E139" s="337"/>
      <c r="F139" s="336"/>
      <c r="G139" s="337"/>
      <c r="H139" s="334"/>
    </row>
    <row r="140" spans="1:8" s="1" customFormat="1">
      <c r="A140" s="26"/>
      <c r="B140" s="28"/>
      <c r="C140" s="40"/>
      <c r="D140" s="40"/>
      <c r="E140" s="337"/>
      <c r="F140" s="336"/>
      <c r="G140" s="337"/>
      <c r="H140" s="334"/>
    </row>
    <row r="141" spans="1:8" s="1" customFormat="1">
      <c r="A141" s="26" t="s">
        <v>80</v>
      </c>
      <c r="B141" s="28" t="s">
        <v>172</v>
      </c>
      <c r="C141" s="40" t="s">
        <v>47</v>
      </c>
      <c r="D141" s="40">
        <v>4</v>
      </c>
      <c r="E141" s="337"/>
      <c r="F141" s="336">
        <f>D141*E141</f>
        <v>0</v>
      </c>
      <c r="G141" s="337"/>
      <c r="H141" s="334">
        <f>D141*G141</f>
        <v>0</v>
      </c>
    </row>
    <row r="142" spans="1:8" s="1" customFormat="1">
      <c r="A142" s="26"/>
      <c r="B142" s="28"/>
      <c r="C142" s="40"/>
      <c r="D142" s="40"/>
      <c r="E142" s="337"/>
      <c r="F142" s="336"/>
      <c r="G142" s="337"/>
      <c r="H142" s="334"/>
    </row>
    <row r="143" spans="1:8" s="1" customFormat="1">
      <c r="A143" s="26" t="s">
        <v>151</v>
      </c>
      <c r="B143" s="28" t="s">
        <v>173</v>
      </c>
      <c r="C143" s="40" t="s">
        <v>47</v>
      </c>
      <c r="D143" s="40">
        <v>6</v>
      </c>
      <c r="E143" s="337"/>
      <c r="F143" s="336">
        <f>D143*E143</f>
        <v>0</v>
      </c>
      <c r="G143" s="337"/>
      <c r="H143" s="334">
        <f>D143*G143</f>
        <v>0</v>
      </c>
    </row>
    <row r="144" spans="1:8" s="1" customFormat="1">
      <c r="A144" s="26"/>
      <c r="B144" s="28"/>
      <c r="C144" s="40"/>
      <c r="D144" s="40"/>
      <c r="E144" s="337"/>
      <c r="F144" s="336"/>
      <c r="G144" s="337"/>
      <c r="H144" s="334"/>
    </row>
    <row r="145" spans="1:8" s="1" customFormat="1">
      <c r="A145" s="26" t="s">
        <v>152</v>
      </c>
      <c r="B145" s="28" t="s">
        <v>174</v>
      </c>
      <c r="C145" s="40" t="s">
        <v>47</v>
      </c>
      <c r="D145" s="40">
        <v>4</v>
      </c>
      <c r="E145" s="337"/>
      <c r="F145" s="336">
        <f>D145*E145</f>
        <v>0</v>
      </c>
      <c r="G145" s="337"/>
      <c r="H145" s="334">
        <f>D145*G145</f>
        <v>0</v>
      </c>
    </row>
    <row r="146" spans="1:8" s="1" customFormat="1">
      <c r="A146" s="26"/>
      <c r="B146" s="28"/>
      <c r="C146" s="40"/>
      <c r="D146" s="40"/>
      <c r="E146" s="337"/>
      <c r="F146" s="336"/>
      <c r="G146" s="337"/>
      <c r="H146" s="334"/>
    </row>
    <row r="147" spans="1:8" s="1" customFormat="1">
      <c r="A147" s="26" t="s">
        <v>153</v>
      </c>
      <c r="B147" s="28" t="s">
        <v>175</v>
      </c>
      <c r="C147" s="40" t="s">
        <v>47</v>
      </c>
      <c r="D147" s="40">
        <v>6</v>
      </c>
      <c r="E147" s="337"/>
      <c r="F147" s="336">
        <f t="shared" ref="F147:F155" si="1">D147*E147</f>
        <v>0</v>
      </c>
      <c r="G147" s="337"/>
      <c r="H147" s="334">
        <f t="shared" ref="H147:H155" si="2">D147*G147</f>
        <v>0</v>
      </c>
    </row>
    <row r="148" spans="1:8" s="1" customFormat="1">
      <c r="A148" s="26"/>
      <c r="B148" s="28"/>
      <c r="C148" s="40"/>
      <c r="D148" s="40"/>
      <c r="E148" s="337"/>
      <c r="F148" s="336"/>
      <c r="G148" s="337"/>
      <c r="H148" s="334"/>
    </row>
    <row r="149" spans="1:8" s="1" customFormat="1">
      <c r="A149" s="26">
        <v>5.3</v>
      </c>
      <c r="B149" s="34" t="s">
        <v>166</v>
      </c>
      <c r="C149" s="40"/>
      <c r="D149" s="40"/>
      <c r="E149" s="337"/>
      <c r="F149" s="336"/>
      <c r="G149" s="337"/>
      <c r="H149" s="334"/>
    </row>
    <row r="150" spans="1:8" s="1" customFormat="1">
      <c r="A150" s="26"/>
      <c r="B150" s="28"/>
      <c r="C150" s="40"/>
      <c r="D150" s="40"/>
      <c r="E150" s="337"/>
      <c r="F150" s="336"/>
      <c r="G150" s="337"/>
      <c r="H150" s="334"/>
    </row>
    <row r="151" spans="1:8" s="1" customFormat="1">
      <c r="A151" s="26" t="s">
        <v>189</v>
      </c>
      <c r="B151" s="28" t="s">
        <v>172</v>
      </c>
      <c r="C151" s="40" t="s">
        <v>47</v>
      </c>
      <c r="D151" s="40">
        <v>2</v>
      </c>
      <c r="E151" s="337"/>
      <c r="F151" s="336">
        <f t="shared" si="1"/>
        <v>0</v>
      </c>
      <c r="G151" s="337"/>
      <c r="H151" s="334">
        <f t="shared" si="2"/>
        <v>0</v>
      </c>
    </row>
    <row r="152" spans="1:8" s="1" customFormat="1">
      <c r="A152" s="26"/>
      <c r="B152" s="28"/>
      <c r="C152" s="40"/>
      <c r="D152" s="40"/>
      <c r="E152" s="337"/>
      <c r="F152" s="336"/>
      <c r="G152" s="337"/>
      <c r="H152" s="334"/>
    </row>
    <row r="153" spans="1:8" s="1" customFormat="1">
      <c r="A153" s="26" t="s">
        <v>190</v>
      </c>
      <c r="B153" s="28" t="s">
        <v>173</v>
      </c>
      <c r="C153" s="40" t="s">
        <v>47</v>
      </c>
      <c r="D153" s="40">
        <v>6</v>
      </c>
      <c r="E153" s="337"/>
      <c r="F153" s="336">
        <f t="shared" si="1"/>
        <v>0</v>
      </c>
      <c r="G153" s="337"/>
      <c r="H153" s="334">
        <f t="shared" si="2"/>
        <v>0</v>
      </c>
    </row>
    <row r="154" spans="1:8" s="1" customFormat="1">
      <c r="A154" s="26"/>
      <c r="B154" s="28"/>
      <c r="C154" s="40"/>
      <c r="D154" s="40"/>
      <c r="E154" s="337"/>
      <c r="F154" s="336"/>
      <c r="G154" s="337"/>
      <c r="H154" s="334"/>
    </row>
    <row r="155" spans="1:8" s="1" customFormat="1">
      <c r="A155" s="26" t="s">
        <v>191</v>
      </c>
      <c r="B155" s="28" t="s">
        <v>174</v>
      </c>
      <c r="C155" s="40" t="s">
        <v>47</v>
      </c>
      <c r="D155" s="40">
        <v>6</v>
      </c>
      <c r="E155" s="337"/>
      <c r="F155" s="336">
        <f t="shared" si="1"/>
        <v>0</v>
      </c>
      <c r="G155" s="337"/>
      <c r="H155" s="334">
        <f t="shared" si="2"/>
        <v>0</v>
      </c>
    </row>
    <row r="156" spans="1:8" s="1" customFormat="1">
      <c r="A156" s="26"/>
      <c r="B156" s="28"/>
      <c r="C156" s="40"/>
      <c r="D156" s="40"/>
      <c r="E156" s="337"/>
      <c r="F156" s="336"/>
      <c r="G156" s="337"/>
      <c r="H156" s="334"/>
    </row>
    <row r="157" spans="1:8" s="1" customFormat="1">
      <c r="A157" s="26" t="s">
        <v>192</v>
      </c>
      <c r="B157" s="28" t="s">
        <v>175</v>
      </c>
      <c r="C157" s="40" t="s">
        <v>47</v>
      </c>
      <c r="D157" s="40">
        <v>4</v>
      </c>
      <c r="E157" s="337"/>
      <c r="F157" s="336">
        <f>D157*E157</f>
        <v>0</v>
      </c>
      <c r="G157" s="337"/>
      <c r="H157" s="334">
        <f>D157*G157</f>
        <v>0</v>
      </c>
    </row>
    <row r="158" spans="1:8" s="1" customFormat="1">
      <c r="A158" s="26"/>
      <c r="B158" s="28"/>
      <c r="C158" s="40"/>
      <c r="D158" s="40"/>
      <c r="E158" s="337"/>
      <c r="F158" s="336"/>
      <c r="G158" s="337"/>
      <c r="H158" s="334"/>
    </row>
    <row r="159" spans="1:8" s="1" customFormat="1" ht="55.2">
      <c r="A159" s="26">
        <v>5.3</v>
      </c>
      <c r="B159" s="28" t="s">
        <v>230</v>
      </c>
      <c r="C159" s="40"/>
      <c r="D159" s="40"/>
      <c r="E159" s="337"/>
      <c r="F159" s="336"/>
      <c r="G159" s="337"/>
      <c r="H159" s="334"/>
    </row>
    <row r="160" spans="1:8" s="1" customFormat="1">
      <c r="A160" s="26"/>
      <c r="B160" s="28"/>
      <c r="C160" s="40"/>
      <c r="D160" s="40"/>
      <c r="E160" s="337"/>
      <c r="F160" s="336"/>
      <c r="G160" s="337"/>
      <c r="H160" s="334"/>
    </row>
    <row r="161" spans="1:8" s="1" customFormat="1">
      <c r="A161" s="26" t="s">
        <v>189</v>
      </c>
      <c r="B161" s="28" t="s">
        <v>314</v>
      </c>
      <c r="C161" s="40" t="s">
        <v>47</v>
      </c>
      <c r="D161" s="40">
        <v>60</v>
      </c>
      <c r="E161" s="337"/>
      <c r="F161" s="336">
        <f>D161*E161</f>
        <v>0</v>
      </c>
      <c r="G161" s="337"/>
      <c r="H161" s="334">
        <f>D161*G161</f>
        <v>0</v>
      </c>
    </row>
    <row r="162" spans="1:8" s="1" customFormat="1">
      <c r="A162" s="26"/>
      <c r="B162" s="28"/>
      <c r="C162" s="40"/>
      <c r="D162" s="40"/>
      <c r="E162" s="337"/>
      <c r="F162" s="336"/>
      <c r="G162" s="337"/>
      <c r="H162" s="334"/>
    </row>
    <row r="163" spans="1:8" s="1" customFormat="1">
      <c r="A163" s="26" t="s">
        <v>190</v>
      </c>
      <c r="B163" s="28" t="s">
        <v>167</v>
      </c>
      <c r="C163" s="40" t="s">
        <v>47</v>
      </c>
      <c r="D163" s="40">
        <v>4</v>
      </c>
      <c r="E163" s="337"/>
      <c r="F163" s="336">
        <f>D163*E163</f>
        <v>0</v>
      </c>
      <c r="G163" s="337"/>
      <c r="H163" s="334">
        <f>D163*G163</f>
        <v>0</v>
      </c>
    </row>
    <row r="164" spans="1:8" s="1" customFormat="1">
      <c r="A164" s="26"/>
      <c r="B164" s="28"/>
      <c r="C164" s="40"/>
      <c r="D164" s="40"/>
      <c r="E164" s="337"/>
      <c r="F164" s="336"/>
      <c r="G164" s="337"/>
      <c r="H164" s="334"/>
    </row>
    <row r="165" spans="1:8" s="1" customFormat="1">
      <c r="A165" s="26" t="s">
        <v>191</v>
      </c>
      <c r="B165" s="28" t="s">
        <v>168</v>
      </c>
      <c r="C165" s="40" t="s">
        <v>47</v>
      </c>
      <c r="D165" s="40">
        <v>2</v>
      </c>
      <c r="E165" s="337"/>
      <c r="F165" s="336">
        <f>D165*E165</f>
        <v>0</v>
      </c>
      <c r="G165" s="337"/>
      <c r="H165" s="334">
        <f>D165*G165</f>
        <v>0</v>
      </c>
    </row>
    <row r="166" spans="1:8" s="1" customFormat="1">
      <c r="A166" s="26"/>
      <c r="B166" s="28"/>
      <c r="C166" s="40"/>
      <c r="D166" s="40"/>
      <c r="E166" s="337"/>
      <c r="F166" s="336"/>
      <c r="G166" s="337"/>
      <c r="H166" s="334"/>
    </row>
    <row r="167" spans="1:8" s="1" customFormat="1">
      <c r="A167" s="26" t="s">
        <v>192</v>
      </c>
      <c r="B167" s="28" t="s">
        <v>166</v>
      </c>
      <c r="C167" s="40" t="s">
        <v>47</v>
      </c>
      <c r="D167" s="40">
        <v>4</v>
      </c>
      <c r="E167" s="337"/>
      <c r="F167" s="336">
        <f>D167*E167</f>
        <v>0</v>
      </c>
      <c r="G167" s="337"/>
      <c r="H167" s="334">
        <f>D167*G167</f>
        <v>0</v>
      </c>
    </row>
    <row r="168" spans="1:8" s="1" customFormat="1">
      <c r="A168" s="26"/>
      <c r="B168" s="28"/>
      <c r="C168" s="40"/>
      <c r="D168" s="40"/>
      <c r="E168" s="337"/>
      <c r="F168" s="336"/>
      <c r="G168" s="337"/>
      <c r="H168" s="334"/>
    </row>
    <row r="169" spans="1:8" s="1" customFormat="1">
      <c r="A169" s="26" t="s">
        <v>193</v>
      </c>
      <c r="B169" s="28" t="s">
        <v>169</v>
      </c>
      <c r="C169" s="40" t="s">
        <v>47</v>
      </c>
      <c r="D169" s="40">
        <v>6</v>
      </c>
      <c r="E169" s="337"/>
      <c r="F169" s="336">
        <f>D169*E169</f>
        <v>0</v>
      </c>
      <c r="G169" s="337"/>
      <c r="H169" s="334">
        <f>D169*G169</f>
        <v>0</v>
      </c>
    </row>
    <row r="170" spans="1:8" s="46" customFormat="1">
      <c r="A170" s="43"/>
      <c r="B170" s="44"/>
      <c r="C170" s="45"/>
      <c r="D170" s="78"/>
      <c r="E170" s="342"/>
      <c r="F170" s="343"/>
      <c r="G170" s="342"/>
      <c r="H170" s="344"/>
    </row>
    <row r="171" spans="1:8" s="46" customFormat="1" ht="14.4" thickBot="1">
      <c r="A171" s="4"/>
      <c r="B171" s="44"/>
      <c r="C171" s="48"/>
      <c r="D171" s="78"/>
      <c r="E171" s="342"/>
      <c r="F171" s="343"/>
      <c r="G171" s="342"/>
      <c r="H171" s="344"/>
    </row>
    <row r="172" spans="1:8" s="46" customFormat="1" ht="21" customHeight="1" thickBot="1">
      <c r="A172" s="66"/>
      <c r="B172" s="67" t="s">
        <v>471</v>
      </c>
      <c r="C172" s="68"/>
      <c r="D172" s="79"/>
      <c r="E172" s="350"/>
      <c r="F172" s="351">
        <f>SUM(F125:F171)</f>
        <v>0</v>
      </c>
      <c r="G172" s="350"/>
      <c r="H172" s="351">
        <f>SUM(H125:H171)</f>
        <v>0</v>
      </c>
    </row>
    <row r="173" spans="1:8" s="46" customFormat="1">
      <c r="A173" s="158"/>
      <c r="B173" s="159"/>
      <c r="C173" s="160"/>
      <c r="D173" s="161"/>
      <c r="E173" s="160"/>
      <c r="F173" s="162"/>
      <c r="G173" s="160"/>
      <c r="H173" s="162"/>
    </row>
    <row r="174" spans="1:8" s="46" customFormat="1">
      <c r="B174" s="53"/>
      <c r="D174" s="74" t="s">
        <v>336</v>
      </c>
      <c r="E174" s="54"/>
    </row>
    <row r="175" spans="1:8" s="256" customFormat="1" ht="13.2">
      <c r="A175" s="239" t="s">
        <v>331</v>
      </c>
      <c r="B175" s="239"/>
      <c r="D175" s="257"/>
    </row>
    <row r="176" spans="1:8" s="256" customFormat="1" ht="13.2">
      <c r="A176" s="258" t="s">
        <v>19</v>
      </c>
      <c r="B176" s="259"/>
      <c r="D176" s="257"/>
    </row>
    <row r="177" spans="1:8" s="256" customFormat="1" ht="13.2">
      <c r="A177" s="260" t="s">
        <v>59</v>
      </c>
      <c r="B177" s="259"/>
      <c r="C177" s="258"/>
      <c r="D177" s="257"/>
      <c r="F177" s="258"/>
    </row>
    <row r="178" spans="1:8" s="46" customFormat="1" ht="14.4" thickBot="1">
      <c r="A178" s="56"/>
      <c r="B178" s="53"/>
      <c r="C178" s="52"/>
      <c r="D178" s="75"/>
      <c r="F178" s="52"/>
    </row>
    <row r="179" spans="1:8" s="46" customFormat="1">
      <c r="A179" s="57"/>
      <c r="B179" s="58"/>
      <c r="C179" s="59"/>
      <c r="D179" s="76"/>
      <c r="E179" s="481" t="s">
        <v>42</v>
      </c>
      <c r="F179" s="482"/>
      <c r="G179" s="481" t="s">
        <v>43</v>
      </c>
      <c r="H179" s="483"/>
    </row>
    <row r="180" spans="1:8" s="46" customFormat="1" ht="14.4" thickBot="1">
      <c r="A180" s="61" t="s">
        <v>32</v>
      </c>
      <c r="B180" s="62" t="s">
        <v>33</v>
      </c>
      <c r="C180" s="63" t="s">
        <v>34</v>
      </c>
      <c r="D180" s="77" t="s">
        <v>35</v>
      </c>
      <c r="E180" s="61" t="s">
        <v>36</v>
      </c>
      <c r="F180" s="63" t="s">
        <v>37</v>
      </c>
      <c r="G180" s="61" t="s">
        <v>36</v>
      </c>
      <c r="H180" s="64" t="s">
        <v>37</v>
      </c>
    </row>
    <row r="181" spans="1:8" s="46" customFormat="1">
      <c r="A181" s="43">
        <v>6</v>
      </c>
      <c r="B181" s="50" t="s">
        <v>55</v>
      </c>
      <c r="C181" s="51"/>
      <c r="D181" s="78"/>
      <c r="E181" s="342"/>
      <c r="F181" s="343"/>
      <c r="G181" s="342"/>
      <c r="H181" s="344"/>
    </row>
    <row r="182" spans="1:8" s="46" customFormat="1">
      <c r="A182" s="43"/>
      <c r="B182" s="44"/>
      <c r="C182" s="51"/>
      <c r="D182" s="78"/>
      <c r="E182" s="342"/>
      <c r="F182" s="343"/>
      <c r="G182" s="342"/>
      <c r="H182" s="344"/>
    </row>
    <row r="183" spans="1:8" s="46" customFormat="1" ht="41.4">
      <c r="A183" s="43">
        <v>6.1</v>
      </c>
      <c r="B183" s="44" t="s">
        <v>232</v>
      </c>
      <c r="C183" s="51"/>
      <c r="D183" s="78"/>
      <c r="E183" s="342"/>
      <c r="F183" s="343"/>
      <c r="G183" s="342"/>
      <c r="H183" s="344"/>
    </row>
    <row r="184" spans="1:8" s="46" customFormat="1">
      <c r="A184" s="43"/>
      <c r="B184" s="44"/>
      <c r="C184" s="45"/>
      <c r="D184" s="78">
        <v>0</v>
      </c>
      <c r="E184" s="342"/>
      <c r="F184" s="343"/>
      <c r="G184" s="342"/>
      <c r="H184" s="344"/>
    </row>
    <row r="185" spans="1:8" s="46" customFormat="1" ht="15.6">
      <c r="A185" s="43" t="s">
        <v>138</v>
      </c>
      <c r="B185" s="44" t="s">
        <v>61</v>
      </c>
      <c r="C185" s="45" t="s">
        <v>48</v>
      </c>
      <c r="D185" s="78">
        <v>4480</v>
      </c>
      <c r="E185" s="342"/>
      <c r="F185" s="343">
        <f>D185*E185</f>
        <v>0</v>
      </c>
      <c r="G185" s="342"/>
      <c r="H185" s="344">
        <f t="shared" ref="H185:H195" si="3">D185*G185</f>
        <v>0</v>
      </c>
    </row>
    <row r="186" spans="1:8" s="46" customFormat="1">
      <c r="A186" s="43"/>
      <c r="B186" s="44"/>
      <c r="C186" s="45"/>
      <c r="D186" s="78"/>
      <c r="E186" s="342"/>
      <c r="F186" s="343"/>
      <c r="G186" s="342"/>
      <c r="H186" s="344"/>
    </row>
    <row r="187" spans="1:8" s="46" customFormat="1">
      <c r="A187" s="43" t="s">
        <v>139</v>
      </c>
      <c r="B187" s="44" t="s">
        <v>194</v>
      </c>
      <c r="C187" s="45" t="s">
        <v>48</v>
      </c>
      <c r="D187" s="78">
        <v>2800</v>
      </c>
      <c r="E187" s="342"/>
      <c r="F187" s="343">
        <f>D187*E187</f>
        <v>0</v>
      </c>
      <c r="G187" s="342"/>
      <c r="H187" s="344">
        <f t="shared" si="3"/>
        <v>0</v>
      </c>
    </row>
    <row r="188" spans="1:8" s="46" customFormat="1">
      <c r="A188" s="43"/>
      <c r="B188" s="44"/>
      <c r="C188" s="45"/>
      <c r="D188" s="78">
        <v>0</v>
      </c>
      <c r="E188" s="342"/>
      <c r="F188" s="343"/>
      <c r="G188" s="342"/>
      <c r="H188" s="344"/>
    </row>
    <row r="189" spans="1:8" s="46" customFormat="1">
      <c r="A189" s="43" t="s">
        <v>140</v>
      </c>
      <c r="B189" s="44" t="s">
        <v>83</v>
      </c>
      <c r="C189" s="45" t="s">
        <v>48</v>
      </c>
      <c r="D189" s="78">
        <v>1200</v>
      </c>
      <c r="E189" s="342"/>
      <c r="F189" s="343">
        <f>D189*E189</f>
        <v>0</v>
      </c>
      <c r="G189" s="342"/>
      <c r="H189" s="344">
        <f t="shared" si="3"/>
        <v>0</v>
      </c>
    </row>
    <row r="190" spans="1:8" s="46" customFormat="1" ht="12.9" customHeight="1">
      <c r="A190" s="43"/>
      <c r="B190" s="44"/>
      <c r="C190" s="45"/>
      <c r="D190" s="78"/>
      <c r="E190" s="342"/>
      <c r="F190" s="343"/>
      <c r="G190" s="342"/>
      <c r="H190" s="344"/>
    </row>
    <row r="191" spans="1:8" s="46" customFormat="1">
      <c r="A191" s="43" t="s">
        <v>141</v>
      </c>
      <c r="B191" s="44" t="s">
        <v>195</v>
      </c>
      <c r="C191" s="45" t="s">
        <v>48</v>
      </c>
      <c r="D191" s="78">
        <v>800</v>
      </c>
      <c r="E191" s="342"/>
      <c r="F191" s="343">
        <f>D191*E191</f>
        <v>0</v>
      </c>
      <c r="G191" s="342"/>
      <c r="H191" s="344">
        <f t="shared" si="3"/>
        <v>0</v>
      </c>
    </row>
    <row r="192" spans="1:8" s="46" customFormat="1">
      <c r="A192" s="43"/>
      <c r="B192" s="44"/>
      <c r="C192" s="51"/>
      <c r="D192" s="78">
        <v>0</v>
      </c>
      <c r="E192" s="342"/>
      <c r="F192" s="343"/>
      <c r="G192" s="342"/>
      <c r="H192" s="344"/>
    </row>
    <row r="193" spans="1:8" s="46" customFormat="1" ht="41.4">
      <c r="A193" s="43">
        <v>6.2</v>
      </c>
      <c r="B193" s="44" t="s">
        <v>233</v>
      </c>
      <c r="C193" s="45"/>
      <c r="D193" s="78"/>
      <c r="E193" s="342"/>
      <c r="F193" s="343"/>
      <c r="G193" s="342"/>
      <c r="H193" s="344"/>
    </row>
    <row r="194" spans="1:8" s="46" customFormat="1">
      <c r="A194" s="43"/>
      <c r="B194" s="44"/>
      <c r="C194" s="45"/>
      <c r="D194" s="78"/>
      <c r="E194" s="342"/>
      <c r="F194" s="343"/>
      <c r="G194" s="342"/>
      <c r="H194" s="344"/>
    </row>
    <row r="195" spans="1:8" s="46" customFormat="1" ht="15.6">
      <c r="A195" s="43" t="s">
        <v>142</v>
      </c>
      <c r="B195" s="44" t="s">
        <v>60</v>
      </c>
      <c r="C195" s="45" t="s">
        <v>48</v>
      </c>
      <c r="D195" s="78">
        <v>3640</v>
      </c>
      <c r="E195" s="342"/>
      <c r="F195" s="343">
        <f>D195*E195</f>
        <v>0</v>
      </c>
      <c r="G195" s="342"/>
      <c r="H195" s="344">
        <f t="shared" si="3"/>
        <v>0</v>
      </c>
    </row>
    <row r="196" spans="1:8" s="46" customFormat="1">
      <c r="A196" s="43"/>
      <c r="B196" s="44"/>
      <c r="C196" s="45"/>
      <c r="D196" s="78"/>
      <c r="E196" s="342"/>
      <c r="F196" s="343"/>
      <c r="G196" s="342"/>
      <c r="H196" s="344"/>
    </row>
    <row r="197" spans="1:8" s="46" customFormat="1" ht="15.6">
      <c r="A197" s="43" t="s">
        <v>143</v>
      </c>
      <c r="B197" s="44" t="s">
        <v>61</v>
      </c>
      <c r="C197" s="45" t="s">
        <v>48</v>
      </c>
      <c r="D197" s="78">
        <v>400</v>
      </c>
      <c r="E197" s="342"/>
      <c r="F197" s="343">
        <f>D197*E197</f>
        <v>0</v>
      </c>
      <c r="G197" s="342"/>
      <c r="H197" s="344">
        <f>D197*G197</f>
        <v>0</v>
      </c>
    </row>
    <row r="198" spans="1:8" s="46" customFormat="1">
      <c r="A198" s="43"/>
      <c r="B198" s="44"/>
      <c r="C198" s="45"/>
      <c r="D198" s="78"/>
      <c r="E198" s="342"/>
      <c r="F198" s="343"/>
      <c r="G198" s="342"/>
      <c r="H198" s="344"/>
    </row>
    <row r="199" spans="1:8" s="46" customFormat="1" ht="15.6">
      <c r="A199" s="43" t="s">
        <v>144</v>
      </c>
      <c r="B199" s="44" t="s">
        <v>91</v>
      </c>
      <c r="C199" s="45" t="s">
        <v>48</v>
      </c>
      <c r="D199" s="78">
        <v>200</v>
      </c>
      <c r="E199" s="342"/>
      <c r="F199" s="343">
        <f>D199*E199</f>
        <v>0</v>
      </c>
      <c r="G199" s="342"/>
      <c r="H199" s="344">
        <f>D199*G199</f>
        <v>0</v>
      </c>
    </row>
    <row r="200" spans="1:8" s="46" customFormat="1">
      <c r="A200" s="43"/>
      <c r="B200" s="44"/>
      <c r="C200" s="45"/>
      <c r="D200" s="78"/>
      <c r="E200" s="342"/>
      <c r="F200" s="343"/>
      <c r="G200" s="342"/>
      <c r="H200" s="344"/>
    </row>
    <row r="201" spans="1:8">
      <c r="A201" s="26">
        <v>7</v>
      </c>
      <c r="B201" s="34" t="s">
        <v>196</v>
      </c>
      <c r="C201" s="40"/>
      <c r="D201" s="40"/>
      <c r="E201" s="337"/>
      <c r="F201" s="336"/>
      <c r="G201" s="337"/>
      <c r="H201" s="334"/>
    </row>
    <row r="202" spans="1:8">
      <c r="A202" s="26"/>
      <c r="B202" s="28"/>
      <c r="C202" s="40"/>
      <c r="D202" s="40"/>
      <c r="E202" s="337"/>
      <c r="F202" s="336"/>
      <c r="G202" s="337"/>
      <c r="H202" s="334"/>
    </row>
    <row r="203" spans="1:8" ht="28.5" customHeight="1">
      <c r="A203" s="26"/>
      <c r="B203" s="28" t="s">
        <v>481</v>
      </c>
      <c r="C203" s="40"/>
      <c r="D203" s="40"/>
      <c r="E203" s="337"/>
      <c r="F203" s="336"/>
      <c r="G203" s="337"/>
      <c r="H203" s="334"/>
    </row>
    <row r="204" spans="1:8">
      <c r="A204" s="26"/>
      <c r="B204" s="28"/>
      <c r="C204" s="25"/>
      <c r="D204" s="40"/>
      <c r="E204" s="337"/>
      <c r="F204" s="336"/>
      <c r="G204" s="337"/>
      <c r="H204" s="334"/>
    </row>
    <row r="205" spans="1:8">
      <c r="A205" s="26">
        <v>7.1</v>
      </c>
      <c r="B205" s="34" t="s">
        <v>197</v>
      </c>
      <c r="C205" s="40"/>
      <c r="D205" s="40"/>
      <c r="E205" s="337"/>
      <c r="F205" s="336"/>
      <c r="G205" s="337"/>
      <c r="H205" s="334"/>
    </row>
    <row r="206" spans="1:8">
      <c r="A206" s="26"/>
      <c r="B206" s="28"/>
      <c r="C206" s="40"/>
      <c r="D206" s="40"/>
      <c r="E206" s="337"/>
      <c r="F206" s="336"/>
      <c r="G206" s="337"/>
      <c r="H206" s="334"/>
    </row>
    <row r="207" spans="1:8">
      <c r="A207" s="26" t="s">
        <v>158</v>
      </c>
      <c r="B207" s="28" t="s">
        <v>307</v>
      </c>
      <c r="C207" s="40" t="s">
        <v>48</v>
      </c>
      <c r="D207" s="40">
        <v>488</v>
      </c>
      <c r="E207" s="337"/>
      <c r="F207" s="343">
        <f>D207*E207</f>
        <v>0</v>
      </c>
      <c r="G207" s="342"/>
      <c r="H207" s="344">
        <f>D207*G207</f>
        <v>0</v>
      </c>
    </row>
    <row r="208" spans="1:8">
      <c r="A208" s="26"/>
      <c r="B208" s="28"/>
      <c r="C208" s="40"/>
      <c r="D208" s="40"/>
      <c r="E208" s="337"/>
      <c r="F208" s="336"/>
      <c r="G208" s="337"/>
      <c r="H208" s="334"/>
    </row>
    <row r="209" spans="1:8">
      <c r="A209" s="26" t="s">
        <v>159</v>
      </c>
      <c r="B209" s="28" t="s">
        <v>308</v>
      </c>
      <c r="C209" s="40" t="s">
        <v>48</v>
      </c>
      <c r="D209" s="40">
        <v>1280</v>
      </c>
      <c r="E209" s="337"/>
      <c r="F209" s="343">
        <f>D209*E209</f>
        <v>0</v>
      </c>
      <c r="G209" s="342"/>
      <c r="H209" s="344">
        <f>D209*G209</f>
        <v>0</v>
      </c>
    </row>
    <row r="210" spans="1:8">
      <c r="A210" s="26"/>
      <c r="B210" s="28"/>
      <c r="C210" s="40"/>
      <c r="D210" s="40"/>
      <c r="E210" s="337"/>
      <c r="F210" s="336"/>
      <c r="G210" s="337"/>
      <c r="H210" s="334"/>
    </row>
    <row r="211" spans="1:8">
      <c r="A211" s="26">
        <v>7.2</v>
      </c>
      <c r="B211" s="34" t="s">
        <v>198</v>
      </c>
      <c r="C211" s="40"/>
      <c r="D211" s="40"/>
      <c r="E211" s="337"/>
      <c r="F211" s="336"/>
      <c r="G211" s="337"/>
      <c r="H211" s="334"/>
    </row>
    <row r="212" spans="1:8">
      <c r="A212" s="26"/>
      <c r="B212" s="28"/>
      <c r="C212" s="40"/>
      <c r="D212" s="40"/>
      <c r="E212" s="337"/>
      <c r="F212" s="336"/>
      <c r="G212" s="337"/>
      <c r="H212" s="334"/>
    </row>
    <row r="213" spans="1:8">
      <c r="A213" s="26" t="s">
        <v>160</v>
      </c>
      <c r="B213" s="28" t="s">
        <v>307</v>
      </c>
      <c r="C213" s="40" t="s">
        <v>47</v>
      </c>
      <c r="D213" s="40">
        <v>12</v>
      </c>
      <c r="E213" s="337"/>
      <c r="F213" s="343">
        <f>D213*E213</f>
        <v>0</v>
      </c>
      <c r="G213" s="342"/>
      <c r="H213" s="344">
        <f>D213*G213</f>
        <v>0</v>
      </c>
    </row>
    <row r="214" spans="1:8">
      <c r="A214" s="26"/>
      <c r="B214" s="28"/>
      <c r="C214" s="40"/>
      <c r="D214" s="40"/>
      <c r="E214" s="337"/>
      <c r="F214" s="336"/>
      <c r="G214" s="337"/>
      <c r="H214" s="334"/>
    </row>
    <row r="215" spans="1:8">
      <c r="A215" s="26" t="s">
        <v>200</v>
      </c>
      <c r="B215" s="28" t="s">
        <v>308</v>
      </c>
      <c r="C215" s="40" t="s">
        <v>47</v>
      </c>
      <c r="D215" s="40">
        <v>26</v>
      </c>
      <c r="E215" s="337"/>
      <c r="F215" s="343">
        <f>D215*E215</f>
        <v>0</v>
      </c>
      <c r="G215" s="342"/>
      <c r="H215" s="344">
        <f>D215*G215</f>
        <v>0</v>
      </c>
    </row>
    <row r="216" spans="1:8">
      <c r="A216" s="26"/>
      <c r="B216" s="28"/>
      <c r="C216" s="40"/>
      <c r="D216" s="40"/>
      <c r="E216" s="337"/>
      <c r="F216" s="336"/>
      <c r="G216" s="337"/>
      <c r="H216" s="334"/>
    </row>
    <row r="217" spans="1:8">
      <c r="A217" s="26">
        <v>8</v>
      </c>
      <c r="B217" s="34" t="s">
        <v>15</v>
      </c>
      <c r="C217" s="40"/>
      <c r="D217" s="40"/>
      <c r="E217" s="337"/>
      <c r="F217" s="336"/>
      <c r="G217" s="337"/>
      <c r="H217" s="334">
        <f>D217*G217</f>
        <v>0</v>
      </c>
    </row>
    <row r="218" spans="1:8">
      <c r="A218" s="26"/>
      <c r="B218" s="28"/>
      <c r="C218" s="40"/>
      <c r="D218" s="40"/>
      <c r="E218" s="337"/>
      <c r="F218" s="336"/>
      <c r="G218" s="337"/>
      <c r="H218" s="334">
        <f>D218*G218</f>
        <v>0</v>
      </c>
    </row>
    <row r="219" spans="1:8" ht="27.6">
      <c r="A219" s="26"/>
      <c r="B219" s="28" t="s">
        <v>199</v>
      </c>
      <c r="C219" s="40"/>
      <c r="D219" s="40"/>
      <c r="E219" s="337"/>
      <c r="F219" s="336"/>
      <c r="G219" s="337"/>
      <c r="H219" s="334">
        <f>D219*G219</f>
        <v>0</v>
      </c>
    </row>
    <row r="220" spans="1:8">
      <c r="A220" s="26"/>
      <c r="B220" s="28"/>
      <c r="C220" s="40"/>
      <c r="D220" s="40"/>
      <c r="E220" s="337"/>
      <c r="F220" s="336"/>
      <c r="G220" s="337"/>
      <c r="H220" s="334">
        <f>D220*G220</f>
        <v>0</v>
      </c>
    </row>
    <row r="221" spans="1:8">
      <c r="A221" s="26">
        <v>8.1</v>
      </c>
      <c r="B221" s="34" t="s">
        <v>16</v>
      </c>
      <c r="C221" s="40"/>
      <c r="D221" s="40"/>
      <c r="E221" s="337"/>
      <c r="F221" s="336"/>
      <c r="G221" s="337"/>
      <c r="H221" s="334"/>
    </row>
    <row r="222" spans="1:8">
      <c r="A222" s="26"/>
      <c r="B222" s="28"/>
      <c r="C222" s="40"/>
      <c r="D222" s="40"/>
      <c r="E222" s="337"/>
      <c r="F222" s="336"/>
      <c r="G222" s="337"/>
      <c r="H222" s="334">
        <f>D222*G222</f>
        <v>0</v>
      </c>
    </row>
    <row r="223" spans="1:8">
      <c r="A223" s="26" t="s">
        <v>316</v>
      </c>
      <c r="B223" s="28" t="s">
        <v>131</v>
      </c>
      <c r="C223" s="40" t="s">
        <v>48</v>
      </c>
      <c r="D223" s="40">
        <v>488</v>
      </c>
      <c r="E223" s="337"/>
      <c r="F223" s="336">
        <f>D223*E223</f>
        <v>0</v>
      </c>
      <c r="G223" s="337"/>
      <c r="H223" s="334">
        <f>D223*G223</f>
        <v>0</v>
      </c>
    </row>
    <row r="224" spans="1:8">
      <c r="A224" s="26"/>
      <c r="B224" s="28"/>
      <c r="C224" s="40"/>
      <c r="D224" s="40"/>
      <c r="E224" s="337"/>
      <c r="F224" s="336"/>
      <c r="G224" s="337"/>
      <c r="H224" s="334">
        <f>D224*G224</f>
        <v>0</v>
      </c>
    </row>
    <row r="225" spans="1:8">
      <c r="A225" s="26" t="s">
        <v>317</v>
      </c>
      <c r="B225" s="28" t="s">
        <v>309</v>
      </c>
      <c r="C225" s="40" t="s">
        <v>48</v>
      </c>
      <c r="D225" s="40">
        <v>1260</v>
      </c>
      <c r="E225" s="337"/>
      <c r="F225" s="336">
        <f>D225*E225</f>
        <v>0</v>
      </c>
      <c r="G225" s="337"/>
      <c r="H225" s="334">
        <f>D225*G225</f>
        <v>0</v>
      </c>
    </row>
    <row r="226" spans="1:8">
      <c r="A226" s="26"/>
      <c r="B226" s="28"/>
      <c r="C226" s="40"/>
      <c r="D226" s="40"/>
      <c r="E226" s="337"/>
      <c r="F226" s="336"/>
      <c r="G226" s="337"/>
      <c r="H226" s="334"/>
    </row>
    <row r="227" spans="1:8">
      <c r="A227" s="26">
        <v>8.1999999999999993</v>
      </c>
      <c r="B227" s="34" t="s">
        <v>18</v>
      </c>
      <c r="C227" s="40"/>
      <c r="D227" s="40"/>
      <c r="E227" s="337"/>
      <c r="F227" s="336"/>
      <c r="G227" s="337"/>
      <c r="H227" s="334"/>
    </row>
    <row r="228" spans="1:8">
      <c r="A228" s="26"/>
      <c r="B228" s="28"/>
      <c r="C228" s="40"/>
      <c r="D228" s="40"/>
      <c r="E228" s="337"/>
      <c r="F228" s="336"/>
      <c r="G228" s="337"/>
      <c r="H228" s="334"/>
    </row>
    <row r="229" spans="1:8" ht="12" customHeight="1">
      <c r="A229" s="26" t="s">
        <v>318</v>
      </c>
      <c r="B229" s="28" t="s">
        <v>131</v>
      </c>
      <c r="C229" s="40" t="s">
        <v>47</v>
      </c>
      <c r="D229" s="40">
        <v>12</v>
      </c>
      <c r="E229" s="337"/>
      <c r="F229" s="336">
        <f>D229*E229</f>
        <v>0</v>
      </c>
      <c r="G229" s="337"/>
      <c r="H229" s="334">
        <f>D229*G229</f>
        <v>0</v>
      </c>
    </row>
    <row r="230" spans="1:8" ht="12" customHeight="1">
      <c r="A230" s="26"/>
      <c r="B230" s="28"/>
      <c r="C230" s="40"/>
      <c r="D230" s="40"/>
      <c r="E230" s="337"/>
      <c r="F230" s="336"/>
      <c r="G230" s="337"/>
      <c r="H230" s="334"/>
    </row>
    <row r="231" spans="1:8" ht="12" customHeight="1">
      <c r="A231" s="26" t="s">
        <v>319</v>
      </c>
      <c r="B231" s="28" t="s">
        <v>309</v>
      </c>
      <c r="C231" s="40" t="s">
        <v>47</v>
      </c>
      <c r="D231" s="40">
        <v>26</v>
      </c>
      <c r="E231" s="337"/>
      <c r="F231" s="336">
        <f>D231*E231</f>
        <v>0</v>
      </c>
      <c r="G231" s="337"/>
      <c r="H231" s="334">
        <f>D231*G231</f>
        <v>0</v>
      </c>
    </row>
    <row r="232" spans="1:8">
      <c r="A232" s="26"/>
      <c r="B232" s="28"/>
      <c r="C232" s="40"/>
      <c r="D232" s="40"/>
      <c r="E232" s="337"/>
      <c r="F232" s="336"/>
      <c r="G232" s="337"/>
      <c r="H232" s="334"/>
    </row>
    <row r="233" spans="1:8" s="46" customFormat="1" ht="14.4" thickBot="1">
      <c r="A233" s="4"/>
      <c r="B233" s="44"/>
      <c r="C233" s="48"/>
      <c r="D233" s="78"/>
      <c r="E233" s="342"/>
      <c r="F233" s="343"/>
      <c r="G233" s="342"/>
      <c r="H233" s="344"/>
    </row>
    <row r="234" spans="1:8" s="46" customFormat="1" ht="21" customHeight="1" thickBot="1">
      <c r="A234" s="66"/>
      <c r="B234" s="67" t="s">
        <v>472</v>
      </c>
      <c r="C234" s="68"/>
      <c r="D234" s="79"/>
      <c r="E234" s="350"/>
      <c r="F234" s="351">
        <f>SUM(F181:F233)</f>
        <v>0</v>
      </c>
      <c r="G234" s="350"/>
      <c r="H234" s="351">
        <f>SUM(H181:H233)</f>
        <v>0</v>
      </c>
    </row>
    <row r="235" spans="1:8" s="46" customFormat="1" ht="21" customHeight="1" thickBot="1">
      <c r="A235" s="69" t="s">
        <v>71</v>
      </c>
      <c r="B235" s="67"/>
      <c r="C235" s="68"/>
      <c r="D235" s="79"/>
      <c r="E235" s="352"/>
      <c r="F235" s="353">
        <f>SUM(F58+F116+F172+G234)</f>
        <v>0</v>
      </c>
      <c r="G235" s="352"/>
      <c r="H235" s="351">
        <f>SUM(H58+H116+H172+I234)</f>
        <v>0</v>
      </c>
    </row>
  </sheetData>
  <mergeCells count="8">
    <mergeCell ref="E179:F179"/>
    <mergeCell ref="G179:H179"/>
    <mergeCell ref="E6:F6"/>
    <mergeCell ref="G6:H6"/>
    <mergeCell ref="E65:F65"/>
    <mergeCell ref="G65:H65"/>
    <mergeCell ref="E123:F123"/>
    <mergeCell ref="G123:H123"/>
  </mergeCells>
  <phoneticPr fontId="0" type="noConversion"/>
  <printOptions gridLinesSet="0"/>
  <pageMargins left="0.55118110236220474" right="0.35433070866141736" top="0.39370078740157483" bottom="0.39370078740157483" header="0.51181102362204722" footer="0.51181102362204722"/>
  <pageSetup paperSize="9" scale="85" orientation="portrait" r:id="rId1"/>
  <headerFooter alignWithMargins="0">
    <oddHeader xml:space="preserve">&amp;C
</oddHeader>
  </headerFooter>
  <rowBreaks count="3" manualBreakCount="3">
    <brk id="58" max="7" man="1"/>
    <brk id="116" max="7" man="1"/>
    <brk id="172" max="7" man="1"/>
  </rowBreaks>
</worksheet>
</file>

<file path=xl/worksheets/sheet7.xml><?xml version="1.0" encoding="utf-8"?>
<worksheet xmlns="http://schemas.openxmlformats.org/spreadsheetml/2006/main" xmlns:r="http://schemas.openxmlformats.org/officeDocument/2006/relationships">
  <dimension ref="A1:J154"/>
  <sheetViews>
    <sheetView showGridLines="0" showZeros="0" view="pageBreakPreview" topLeftCell="A139" zoomScaleNormal="100" zoomScaleSheetLayoutView="100" workbookViewId="0">
      <selection activeCell="E147" sqref="E147"/>
    </sheetView>
  </sheetViews>
  <sheetFormatPr defaultColWidth="9.109375" defaultRowHeight="13.8"/>
  <cols>
    <col min="1" max="1" width="6.6640625" style="46" customWidth="1"/>
    <col min="2" max="2" width="35.44140625" style="53" customWidth="1"/>
    <col min="3" max="3" width="6" style="55" customWidth="1"/>
    <col min="4" max="4" width="7.6640625" style="82" customWidth="1"/>
    <col min="5" max="5" width="9.33203125" style="46" customWidth="1"/>
    <col min="6" max="6" width="11.44140625" style="46" customWidth="1"/>
    <col min="7" max="7" width="8.88671875" style="46" customWidth="1"/>
    <col min="8" max="8" width="11.5546875" style="46" customWidth="1"/>
    <col min="9" max="9" width="1.33203125" style="46" customWidth="1"/>
    <col min="10" max="10" width="17.109375" style="46" customWidth="1"/>
    <col min="11" max="16384" width="9.109375" style="46"/>
  </cols>
  <sheetData>
    <row r="1" spans="1:8">
      <c r="D1" s="81" t="s">
        <v>68</v>
      </c>
      <c r="E1" s="54"/>
    </row>
    <row r="2" spans="1:8" s="256" customFormat="1" ht="13.2">
      <c r="A2" s="239" t="s">
        <v>331</v>
      </c>
      <c r="B2" s="259"/>
      <c r="C2" s="261"/>
      <c r="D2" s="262"/>
      <c r="E2" s="263"/>
    </row>
    <row r="3" spans="1:8" s="256" customFormat="1" ht="13.2">
      <c r="A3" s="258" t="s">
        <v>14</v>
      </c>
      <c r="B3" s="259"/>
      <c r="C3" s="261"/>
      <c r="D3" s="264"/>
    </row>
    <row r="4" spans="1:8" s="256" customFormat="1" ht="13.2">
      <c r="A4" s="260" t="s">
        <v>95</v>
      </c>
      <c r="B4" s="259"/>
      <c r="C4" s="265"/>
      <c r="D4" s="264"/>
      <c r="F4" s="258"/>
    </row>
    <row r="5" spans="1:8" ht="14.4" thickBot="1">
      <c r="A5" s="56"/>
      <c r="C5" s="71"/>
      <c r="F5" s="52"/>
    </row>
    <row r="6" spans="1:8">
      <c r="A6" s="57"/>
      <c r="B6" s="58"/>
      <c r="C6" s="60"/>
      <c r="D6" s="83"/>
      <c r="E6" s="481" t="s">
        <v>42</v>
      </c>
      <c r="F6" s="482"/>
      <c r="G6" s="481" t="s">
        <v>43</v>
      </c>
      <c r="H6" s="483"/>
    </row>
    <row r="7" spans="1:8" ht="14.4" thickBot="1">
      <c r="A7" s="61" t="s">
        <v>32</v>
      </c>
      <c r="B7" s="62" t="s">
        <v>33</v>
      </c>
      <c r="C7" s="63" t="s">
        <v>34</v>
      </c>
      <c r="D7" s="84" t="s">
        <v>35</v>
      </c>
      <c r="E7" s="61" t="s">
        <v>36</v>
      </c>
      <c r="F7" s="63" t="s">
        <v>37</v>
      </c>
      <c r="G7" s="61" t="s">
        <v>36</v>
      </c>
      <c r="H7" s="64" t="s">
        <v>37</v>
      </c>
    </row>
    <row r="8" spans="1:8">
      <c r="A8" s="49"/>
      <c r="B8" s="70"/>
      <c r="C8" s="47"/>
      <c r="D8" s="85"/>
      <c r="E8" s="331"/>
      <c r="F8" s="332"/>
      <c r="G8" s="331"/>
      <c r="H8" s="333"/>
    </row>
    <row r="9" spans="1:8" ht="27.6">
      <c r="A9" s="43">
        <v>1</v>
      </c>
      <c r="B9" s="50" t="s">
        <v>304</v>
      </c>
      <c r="C9" s="45"/>
      <c r="D9" s="86"/>
      <c r="E9" s="342"/>
      <c r="F9" s="343"/>
      <c r="G9" s="342"/>
      <c r="H9" s="344"/>
    </row>
    <row r="10" spans="1:8">
      <c r="A10" s="49"/>
      <c r="B10" s="70"/>
      <c r="C10" s="47"/>
      <c r="D10" s="85"/>
      <c r="E10" s="331"/>
      <c r="F10" s="332"/>
      <c r="G10" s="331"/>
      <c r="H10" s="333"/>
    </row>
    <row r="11" spans="1:8" s="53" customFormat="1" ht="69">
      <c r="A11" s="279">
        <v>1.1000000000000001</v>
      </c>
      <c r="B11" s="28" t="s">
        <v>485</v>
      </c>
      <c r="C11" s="277" t="s">
        <v>177</v>
      </c>
      <c r="D11" s="280" t="s">
        <v>486</v>
      </c>
      <c r="E11" s="340"/>
      <c r="F11" s="354">
        <f t="shared" ref="F11:F21" si="0">D11*E11</f>
        <v>0</v>
      </c>
      <c r="G11" s="340"/>
      <c r="H11" s="355">
        <f t="shared" ref="H11:H21" si="1">D11*G11</f>
        <v>0</v>
      </c>
    </row>
    <row r="12" spans="1:8" s="53" customFormat="1">
      <c r="A12" s="279"/>
      <c r="B12" s="28"/>
      <c r="C12" s="277"/>
      <c r="D12" s="280"/>
      <c r="E12" s="340"/>
      <c r="F12" s="354">
        <f t="shared" si="0"/>
        <v>0</v>
      </c>
      <c r="G12" s="340"/>
      <c r="H12" s="355">
        <f t="shared" si="1"/>
        <v>0</v>
      </c>
    </row>
    <row r="13" spans="1:8" s="53" customFormat="1" ht="55.2">
      <c r="A13" s="279">
        <v>1.2</v>
      </c>
      <c r="B13" s="28" t="s">
        <v>487</v>
      </c>
      <c r="C13" s="277" t="s">
        <v>177</v>
      </c>
      <c r="D13" s="280" t="s">
        <v>486</v>
      </c>
      <c r="E13" s="340"/>
      <c r="F13" s="354">
        <f t="shared" si="0"/>
        <v>0</v>
      </c>
      <c r="G13" s="340"/>
      <c r="H13" s="355">
        <f t="shared" si="1"/>
        <v>0</v>
      </c>
    </row>
    <row r="14" spans="1:8" s="53" customFormat="1">
      <c r="A14" s="279"/>
      <c r="B14" s="28"/>
      <c r="C14" s="277"/>
      <c r="D14" s="280"/>
      <c r="E14" s="331"/>
      <c r="F14" s="343">
        <f t="shared" si="0"/>
        <v>0</v>
      </c>
      <c r="G14" s="331"/>
      <c r="H14" s="355">
        <f t="shared" si="1"/>
        <v>0</v>
      </c>
    </row>
    <row r="15" spans="1:8" s="53" customFormat="1" ht="41.4">
      <c r="A15" s="279">
        <v>1.3</v>
      </c>
      <c r="B15" s="28" t="s">
        <v>305</v>
      </c>
      <c r="C15" s="277" t="s">
        <v>177</v>
      </c>
      <c r="D15" s="280" t="s">
        <v>486</v>
      </c>
      <c r="E15" s="340"/>
      <c r="F15" s="354">
        <f t="shared" si="0"/>
        <v>0</v>
      </c>
      <c r="G15" s="340"/>
      <c r="H15" s="355">
        <f t="shared" si="1"/>
        <v>0</v>
      </c>
    </row>
    <row r="16" spans="1:8">
      <c r="A16" s="151"/>
      <c r="B16" s="277"/>
      <c r="C16" s="48"/>
      <c r="D16" s="278"/>
      <c r="E16" s="335"/>
      <c r="F16" s="343">
        <f t="shared" si="0"/>
        <v>0</v>
      </c>
      <c r="G16" s="335"/>
      <c r="H16" s="344">
        <f t="shared" si="1"/>
        <v>0</v>
      </c>
    </row>
    <row r="17" spans="1:8">
      <c r="A17" s="43">
        <v>2</v>
      </c>
      <c r="B17" s="50" t="s">
        <v>54</v>
      </c>
      <c r="C17" s="45"/>
      <c r="D17" s="86"/>
      <c r="E17" s="342"/>
      <c r="F17" s="343">
        <f t="shared" si="0"/>
        <v>0</v>
      </c>
      <c r="G17" s="342"/>
      <c r="H17" s="344">
        <f t="shared" si="1"/>
        <v>0</v>
      </c>
    </row>
    <row r="18" spans="1:8">
      <c r="A18" s="43"/>
      <c r="B18" s="44"/>
      <c r="C18" s="45"/>
      <c r="D18" s="86"/>
      <c r="E18" s="342"/>
      <c r="F18" s="343">
        <f t="shared" si="0"/>
        <v>0</v>
      </c>
      <c r="G18" s="342"/>
      <c r="H18" s="344">
        <f t="shared" si="1"/>
        <v>0</v>
      </c>
    </row>
    <row r="19" spans="1:8" ht="69">
      <c r="A19" s="43"/>
      <c r="B19" s="44" t="s">
        <v>224</v>
      </c>
      <c r="C19" s="45"/>
      <c r="D19" s="86"/>
      <c r="E19" s="342"/>
      <c r="F19" s="343">
        <f t="shared" si="0"/>
        <v>0</v>
      </c>
      <c r="G19" s="342"/>
      <c r="H19" s="344">
        <f t="shared" si="1"/>
        <v>0</v>
      </c>
    </row>
    <row r="20" spans="1:8">
      <c r="A20" s="43">
        <v>2.1</v>
      </c>
      <c r="B20" s="50" t="s">
        <v>49</v>
      </c>
      <c r="C20" s="45"/>
      <c r="D20" s="86"/>
      <c r="E20" s="342"/>
      <c r="F20" s="343">
        <f t="shared" si="0"/>
        <v>0</v>
      </c>
      <c r="G20" s="342"/>
      <c r="H20" s="344">
        <f t="shared" si="1"/>
        <v>0</v>
      </c>
    </row>
    <row r="21" spans="1:8">
      <c r="A21" s="43"/>
      <c r="B21" s="44"/>
      <c r="C21" s="45"/>
      <c r="D21" s="86"/>
      <c r="E21" s="342"/>
      <c r="F21" s="343">
        <f t="shared" si="0"/>
        <v>0</v>
      </c>
      <c r="G21" s="342"/>
      <c r="H21" s="344">
        <f t="shared" si="1"/>
        <v>0</v>
      </c>
    </row>
    <row r="22" spans="1:8">
      <c r="A22" s="43" t="s">
        <v>27</v>
      </c>
      <c r="B22" s="44" t="s">
        <v>52</v>
      </c>
      <c r="C22" s="45" t="s">
        <v>48</v>
      </c>
      <c r="D22" s="86" t="s">
        <v>325</v>
      </c>
      <c r="E22" s="342"/>
      <c r="F22" s="343">
        <f>D22*E22</f>
        <v>0</v>
      </c>
      <c r="G22" s="342"/>
      <c r="H22" s="344">
        <f>D22*G22</f>
        <v>0</v>
      </c>
    </row>
    <row r="23" spans="1:8" s="91" customFormat="1">
      <c r="A23" s="106"/>
      <c r="B23" s="107"/>
      <c r="C23" s="108"/>
      <c r="D23" s="113"/>
      <c r="E23" s="293"/>
      <c r="F23" s="343">
        <f t="shared" ref="F23:F33" si="2">D23*E23</f>
        <v>0</v>
      </c>
      <c r="G23" s="293"/>
      <c r="H23" s="344">
        <f t="shared" ref="H23:H33" si="3">D23*G23</f>
        <v>0</v>
      </c>
    </row>
    <row r="24" spans="1:8" s="91" customFormat="1">
      <c r="A24" s="106" t="s">
        <v>86</v>
      </c>
      <c r="B24" s="112" t="s">
        <v>89</v>
      </c>
      <c r="C24" s="108" t="s">
        <v>48</v>
      </c>
      <c r="D24" s="113" t="s">
        <v>326</v>
      </c>
      <c r="E24" s="293"/>
      <c r="F24" s="343">
        <f t="shared" si="2"/>
        <v>0</v>
      </c>
      <c r="G24" s="293"/>
      <c r="H24" s="344">
        <f t="shared" si="3"/>
        <v>0</v>
      </c>
    </row>
    <row r="25" spans="1:8">
      <c r="A25" s="43"/>
      <c r="B25" s="50"/>
      <c r="C25" s="45"/>
      <c r="D25" s="86"/>
      <c r="E25" s="342"/>
      <c r="F25" s="343">
        <f t="shared" si="2"/>
        <v>0</v>
      </c>
      <c r="G25" s="342"/>
      <c r="H25" s="344">
        <f t="shared" si="3"/>
        <v>0</v>
      </c>
    </row>
    <row r="26" spans="1:8">
      <c r="A26" s="43">
        <v>2.2000000000000002</v>
      </c>
      <c r="B26" s="50" t="s">
        <v>20</v>
      </c>
      <c r="C26" s="45"/>
      <c r="D26" s="86"/>
      <c r="E26" s="342"/>
      <c r="F26" s="343">
        <f t="shared" si="2"/>
        <v>0</v>
      </c>
      <c r="G26" s="342"/>
      <c r="H26" s="344">
        <f t="shared" si="3"/>
        <v>0</v>
      </c>
    </row>
    <row r="27" spans="1:8">
      <c r="A27" s="43"/>
      <c r="B27" s="50"/>
      <c r="C27" s="45"/>
      <c r="D27" s="86"/>
      <c r="E27" s="342"/>
      <c r="F27" s="343">
        <f t="shared" si="2"/>
        <v>0</v>
      </c>
      <c r="G27" s="342"/>
      <c r="H27" s="344">
        <f t="shared" si="3"/>
        <v>0</v>
      </c>
    </row>
    <row r="28" spans="1:8">
      <c r="A28" s="43" t="s">
        <v>28</v>
      </c>
      <c r="B28" s="44" t="s">
        <v>87</v>
      </c>
      <c r="C28" s="45" t="s">
        <v>48</v>
      </c>
      <c r="D28" s="86" t="s">
        <v>488</v>
      </c>
      <c r="E28" s="342"/>
      <c r="F28" s="343">
        <f t="shared" si="2"/>
        <v>0</v>
      </c>
      <c r="G28" s="342"/>
      <c r="H28" s="344">
        <f t="shared" si="3"/>
        <v>0</v>
      </c>
    </row>
    <row r="29" spans="1:8">
      <c r="A29" s="43"/>
      <c r="B29" s="44"/>
      <c r="C29" s="45"/>
      <c r="D29" s="86"/>
      <c r="E29" s="342"/>
      <c r="F29" s="343">
        <f t="shared" si="2"/>
        <v>0</v>
      </c>
      <c r="G29" s="342"/>
      <c r="H29" s="344">
        <f t="shared" si="3"/>
        <v>0</v>
      </c>
    </row>
    <row r="30" spans="1:8" s="91" customFormat="1">
      <c r="A30" s="106" t="s">
        <v>90</v>
      </c>
      <c r="B30" s="112" t="s">
        <v>89</v>
      </c>
      <c r="C30" s="108" t="s">
        <v>48</v>
      </c>
      <c r="D30" s="113" t="s">
        <v>489</v>
      </c>
      <c r="E30" s="293"/>
      <c r="F30" s="343">
        <f t="shared" si="2"/>
        <v>0</v>
      </c>
      <c r="G30" s="293"/>
      <c r="H30" s="344">
        <f t="shared" si="3"/>
        <v>0</v>
      </c>
    </row>
    <row r="31" spans="1:8">
      <c r="A31" s="43"/>
      <c r="B31" s="50"/>
      <c r="C31" s="45"/>
      <c r="D31" s="86"/>
      <c r="E31" s="342"/>
      <c r="F31" s="343">
        <f t="shared" si="2"/>
        <v>0</v>
      </c>
      <c r="G31" s="342"/>
      <c r="H31" s="344">
        <f t="shared" si="3"/>
        <v>0</v>
      </c>
    </row>
    <row r="32" spans="1:8">
      <c r="A32" s="43">
        <v>2.2999999999999998</v>
      </c>
      <c r="B32" s="50" t="s">
        <v>21</v>
      </c>
      <c r="C32" s="45"/>
      <c r="D32" s="86"/>
      <c r="E32" s="342"/>
      <c r="F32" s="343">
        <f t="shared" si="2"/>
        <v>0</v>
      </c>
      <c r="G32" s="342"/>
      <c r="H32" s="344">
        <f t="shared" si="3"/>
        <v>0</v>
      </c>
    </row>
    <row r="33" spans="1:8">
      <c r="A33" s="43"/>
      <c r="B33" s="44"/>
      <c r="C33" s="45"/>
      <c r="D33" s="86"/>
      <c r="E33" s="342"/>
      <c r="F33" s="343">
        <f t="shared" si="2"/>
        <v>0</v>
      </c>
      <c r="G33" s="342"/>
      <c r="H33" s="344">
        <f t="shared" si="3"/>
        <v>0</v>
      </c>
    </row>
    <row r="34" spans="1:8" ht="27.6">
      <c r="A34" s="43" t="s">
        <v>29</v>
      </c>
      <c r="B34" s="44" t="s">
        <v>306</v>
      </c>
      <c r="C34" s="45" t="s">
        <v>48</v>
      </c>
      <c r="D34" s="86" t="s">
        <v>490</v>
      </c>
      <c r="E34" s="342"/>
      <c r="F34" s="343">
        <f>D34*E34</f>
        <v>0</v>
      </c>
      <c r="G34" s="342"/>
      <c r="H34" s="344">
        <f>D34*G34</f>
        <v>0</v>
      </c>
    </row>
    <row r="35" spans="1:8">
      <c r="A35" s="43"/>
      <c r="B35" s="44"/>
      <c r="C35" s="45"/>
      <c r="D35" s="86"/>
      <c r="E35" s="342"/>
      <c r="F35" s="343">
        <f>D35*E35</f>
        <v>0</v>
      </c>
      <c r="G35" s="342"/>
      <c r="H35" s="344">
        <f>D35*G35</f>
        <v>0</v>
      </c>
    </row>
    <row r="36" spans="1:8">
      <c r="A36" s="43">
        <v>3</v>
      </c>
      <c r="B36" s="50" t="s">
        <v>252</v>
      </c>
      <c r="C36" s="45"/>
      <c r="D36" s="86"/>
      <c r="E36" s="342"/>
      <c r="F36" s="343">
        <f>D36*E36</f>
        <v>0</v>
      </c>
      <c r="G36" s="342"/>
      <c r="H36" s="344">
        <f>D36*G36</f>
        <v>0</v>
      </c>
    </row>
    <row r="37" spans="1:8">
      <c r="A37" s="43"/>
      <c r="B37" s="44"/>
      <c r="C37" s="45"/>
      <c r="D37" s="86"/>
      <c r="E37" s="342"/>
      <c r="F37" s="343">
        <f>D37*E37</f>
        <v>0</v>
      </c>
      <c r="G37" s="342"/>
      <c r="H37" s="344">
        <f>D37*G37</f>
        <v>0</v>
      </c>
    </row>
    <row r="38" spans="1:8" ht="27" customHeight="1">
      <c r="A38" s="43"/>
      <c r="B38" s="44" t="s">
        <v>253</v>
      </c>
      <c r="C38" s="45"/>
      <c r="D38" s="86"/>
      <c r="E38" s="342"/>
      <c r="F38" s="343"/>
      <c r="G38" s="342"/>
      <c r="H38" s="344"/>
    </row>
    <row r="39" spans="1:8">
      <c r="A39" s="43"/>
      <c r="B39" s="44"/>
      <c r="C39" s="45"/>
      <c r="D39" s="86"/>
      <c r="E39" s="342"/>
      <c r="F39" s="343"/>
      <c r="G39" s="342"/>
      <c r="H39" s="344"/>
    </row>
    <row r="40" spans="1:8">
      <c r="A40" s="43">
        <v>3.1</v>
      </c>
      <c r="B40" s="44" t="s">
        <v>94</v>
      </c>
      <c r="C40" s="45" t="s">
        <v>47</v>
      </c>
      <c r="D40" s="86" t="s">
        <v>491</v>
      </c>
      <c r="E40" s="342"/>
      <c r="F40" s="343">
        <f>D40*E40</f>
        <v>0</v>
      </c>
      <c r="G40" s="342"/>
      <c r="H40" s="344">
        <f>D40*G40</f>
        <v>0</v>
      </c>
    </row>
    <row r="41" spans="1:8">
      <c r="A41" s="43"/>
      <c r="B41" s="44"/>
      <c r="C41" s="45"/>
      <c r="D41" s="86"/>
      <c r="E41" s="342"/>
      <c r="F41" s="343">
        <f>D41*E41</f>
        <v>0</v>
      </c>
      <c r="G41" s="342"/>
      <c r="H41" s="344">
        <f>D41*G41</f>
        <v>0</v>
      </c>
    </row>
    <row r="42" spans="1:8" ht="14.4" customHeight="1">
      <c r="A42" s="43">
        <v>4</v>
      </c>
      <c r="B42" s="50" t="s">
        <v>257</v>
      </c>
      <c r="C42" s="45"/>
      <c r="D42" s="73"/>
      <c r="E42" s="342"/>
      <c r="F42" s="343">
        <f>D42*E42</f>
        <v>0</v>
      </c>
      <c r="G42" s="342"/>
      <c r="H42" s="344">
        <f>D42*G42</f>
        <v>0</v>
      </c>
    </row>
    <row r="43" spans="1:8" ht="14.25" customHeight="1">
      <c r="A43" s="43"/>
      <c r="B43" s="44"/>
      <c r="C43" s="45"/>
      <c r="D43" s="86"/>
      <c r="E43" s="342"/>
      <c r="F43" s="343">
        <f>D43*E43</f>
        <v>0</v>
      </c>
      <c r="G43" s="342"/>
      <c r="H43" s="344">
        <f>D43*G43</f>
        <v>0</v>
      </c>
    </row>
    <row r="44" spans="1:8" ht="27" customHeight="1">
      <c r="A44" s="43"/>
      <c r="B44" s="44" t="s">
        <v>258</v>
      </c>
      <c r="C44" s="45"/>
      <c r="D44" s="86"/>
      <c r="E44" s="342"/>
      <c r="F44" s="343"/>
      <c r="G44" s="342"/>
      <c r="H44" s="344"/>
    </row>
    <row r="45" spans="1:8" ht="14.25" customHeight="1">
      <c r="A45" s="43"/>
      <c r="B45" s="44"/>
      <c r="C45" s="45"/>
      <c r="D45" s="86"/>
      <c r="E45" s="342"/>
      <c r="F45" s="343"/>
      <c r="G45" s="342"/>
      <c r="H45" s="344"/>
    </row>
    <row r="46" spans="1:8" ht="14.25" customHeight="1">
      <c r="A46" s="43">
        <v>4.0999999999999996</v>
      </c>
      <c r="B46" s="44" t="s">
        <v>239</v>
      </c>
      <c r="C46" s="45" t="s">
        <v>47</v>
      </c>
      <c r="D46" s="86" t="s">
        <v>214</v>
      </c>
      <c r="E46" s="342"/>
      <c r="F46" s="343">
        <f>D46*E46</f>
        <v>0</v>
      </c>
      <c r="G46" s="342"/>
      <c r="H46" s="344">
        <f>D46*G46</f>
        <v>0</v>
      </c>
    </row>
    <row r="47" spans="1:8" ht="14.25" customHeight="1">
      <c r="A47" s="43"/>
      <c r="B47" s="44"/>
      <c r="C47" s="45"/>
      <c r="D47" s="86"/>
      <c r="E47" s="342"/>
      <c r="F47" s="343">
        <f>D47*E47</f>
        <v>0</v>
      </c>
      <c r="G47" s="342"/>
      <c r="H47" s="344">
        <f>D47*G47</f>
        <v>0</v>
      </c>
    </row>
    <row r="48" spans="1:8" ht="26.25" customHeight="1">
      <c r="A48" s="43">
        <v>4.2</v>
      </c>
      <c r="B48" s="44" t="s">
        <v>108</v>
      </c>
      <c r="C48" s="45" t="s">
        <v>47</v>
      </c>
      <c r="D48" s="86" t="s">
        <v>214</v>
      </c>
      <c r="E48" s="342"/>
      <c r="F48" s="343">
        <f>D48*E48</f>
        <v>0</v>
      </c>
      <c r="G48" s="342"/>
      <c r="H48" s="344">
        <f>D48*G48</f>
        <v>0</v>
      </c>
    </row>
    <row r="49" spans="1:8" ht="13.2" customHeight="1">
      <c r="A49" s="43"/>
      <c r="B49" s="44"/>
      <c r="C49" s="45"/>
      <c r="D49" s="86"/>
      <c r="E49" s="342"/>
      <c r="F49" s="343">
        <f>D49*E49</f>
        <v>0</v>
      </c>
      <c r="G49" s="342"/>
      <c r="H49" s="344">
        <f>D49*G49</f>
        <v>0</v>
      </c>
    </row>
    <row r="50" spans="1:8" ht="13.2" customHeight="1">
      <c r="A50" s="43">
        <v>4.3</v>
      </c>
      <c r="B50" s="44" t="s">
        <v>264</v>
      </c>
      <c r="C50" s="45" t="s">
        <v>47</v>
      </c>
      <c r="D50" s="86"/>
      <c r="E50" s="342"/>
      <c r="F50" s="343">
        <f>D50*E50</f>
        <v>0</v>
      </c>
      <c r="G50" s="342"/>
      <c r="H50" s="344">
        <f>D50*G50</f>
        <v>0</v>
      </c>
    </row>
    <row r="51" spans="1:8" ht="14.4" thickBot="1">
      <c r="A51" s="4"/>
      <c r="B51" s="44"/>
      <c r="C51" s="48"/>
      <c r="D51" s="78"/>
      <c r="E51" s="342"/>
      <c r="F51" s="343"/>
      <c r="G51" s="342"/>
      <c r="H51" s="344"/>
    </row>
    <row r="52" spans="1:8" ht="21" customHeight="1" thickBot="1">
      <c r="A52" s="66"/>
      <c r="B52" s="67" t="s">
        <v>482</v>
      </c>
      <c r="C52" s="68"/>
      <c r="D52" s="79"/>
      <c r="E52" s="350"/>
      <c r="F52" s="351">
        <f>SUM(F8:F51)</f>
        <v>0</v>
      </c>
      <c r="G52" s="350"/>
      <c r="H52" s="351">
        <f>SUM(H8:H51)</f>
        <v>0</v>
      </c>
    </row>
    <row r="53" spans="1:8">
      <c r="A53" s="158"/>
      <c r="B53" s="159"/>
      <c r="C53" s="160"/>
      <c r="D53" s="161"/>
      <c r="E53" s="160"/>
      <c r="F53" s="162"/>
      <c r="G53" s="160"/>
      <c r="H53" s="162"/>
    </row>
    <row r="54" spans="1:8">
      <c r="C54" s="46"/>
      <c r="D54" s="74" t="s">
        <v>323</v>
      </c>
      <c r="E54" s="54"/>
    </row>
    <row r="55" spans="1:8" s="256" customFormat="1" ht="13.2">
      <c r="A55" s="239" t="s">
        <v>331</v>
      </c>
      <c r="B55" s="259"/>
      <c r="C55" s="261"/>
      <c r="D55" s="262"/>
      <c r="E55" s="263"/>
    </row>
    <row r="56" spans="1:8" s="256" customFormat="1" ht="13.2">
      <c r="A56" s="258" t="s">
        <v>14</v>
      </c>
      <c r="B56" s="259"/>
      <c r="C56" s="261"/>
      <c r="D56" s="264"/>
    </row>
    <row r="57" spans="1:8" s="256" customFormat="1" ht="13.2">
      <c r="A57" s="260" t="s">
        <v>95</v>
      </c>
      <c r="B57" s="259"/>
      <c r="C57" s="265"/>
      <c r="D57" s="264"/>
      <c r="F57" s="258"/>
    </row>
    <row r="58" spans="1:8" ht="14.4" thickBot="1">
      <c r="A58" s="56"/>
      <c r="C58" s="52"/>
      <c r="D58" s="75"/>
      <c r="F58" s="52"/>
    </row>
    <row r="59" spans="1:8">
      <c r="A59" s="57"/>
      <c r="B59" s="58"/>
      <c r="C59" s="59"/>
      <c r="D59" s="76"/>
      <c r="E59" s="481" t="s">
        <v>42</v>
      </c>
      <c r="F59" s="482"/>
      <c r="G59" s="481" t="s">
        <v>43</v>
      </c>
      <c r="H59" s="483"/>
    </row>
    <row r="60" spans="1:8" ht="14.4" thickBot="1">
      <c r="A60" s="61" t="s">
        <v>32</v>
      </c>
      <c r="B60" s="62" t="s">
        <v>33</v>
      </c>
      <c r="C60" s="63" t="s">
        <v>34</v>
      </c>
      <c r="D60" s="77" t="s">
        <v>35</v>
      </c>
      <c r="E60" s="61" t="s">
        <v>36</v>
      </c>
      <c r="F60" s="63" t="s">
        <v>37</v>
      </c>
      <c r="G60" s="61" t="s">
        <v>36</v>
      </c>
      <c r="H60" s="64" t="s">
        <v>37</v>
      </c>
    </row>
    <row r="61" spans="1:8" ht="13.2" customHeight="1">
      <c r="A61" s="43"/>
      <c r="B61" s="44"/>
      <c r="C61" s="45"/>
      <c r="D61" s="86"/>
      <c r="E61" s="342"/>
      <c r="F61" s="343"/>
      <c r="G61" s="342"/>
      <c r="H61" s="344"/>
    </row>
    <row r="62" spans="1:8" ht="13.2" customHeight="1">
      <c r="A62" s="43">
        <v>5</v>
      </c>
      <c r="B62" s="50" t="s">
        <v>238</v>
      </c>
      <c r="C62" s="241"/>
      <c r="D62" s="242"/>
      <c r="E62" s="356"/>
      <c r="F62" s="357"/>
      <c r="G62" s="356"/>
      <c r="H62" s="358"/>
    </row>
    <row r="63" spans="1:8" ht="13.2" customHeight="1">
      <c r="A63" s="43"/>
      <c r="B63" s="44"/>
      <c r="C63" s="241"/>
      <c r="D63" s="242"/>
      <c r="E63" s="356"/>
      <c r="F63" s="357"/>
      <c r="G63" s="356"/>
      <c r="H63" s="358"/>
    </row>
    <row r="64" spans="1:8" ht="78.599999999999994" customHeight="1">
      <c r="A64" s="43"/>
      <c r="B64" s="246" t="s">
        <v>243</v>
      </c>
      <c r="C64" s="241"/>
      <c r="D64" s="242"/>
      <c r="E64" s="356"/>
      <c r="F64" s="357"/>
      <c r="G64" s="356"/>
      <c r="H64" s="358"/>
    </row>
    <row r="65" spans="1:8" ht="13.2" customHeight="1">
      <c r="A65" s="43"/>
      <c r="B65" s="44"/>
      <c r="C65" s="241"/>
      <c r="D65" s="242"/>
      <c r="E65" s="356"/>
      <c r="F65" s="357"/>
      <c r="G65" s="356"/>
      <c r="H65" s="358"/>
    </row>
    <row r="66" spans="1:8" ht="80.400000000000006" customHeight="1">
      <c r="A66" s="43">
        <v>5.0999999999999996</v>
      </c>
      <c r="B66" s="246" t="s">
        <v>286</v>
      </c>
      <c r="C66" s="241" t="s">
        <v>47</v>
      </c>
      <c r="D66" s="242"/>
      <c r="E66" s="356"/>
      <c r="F66" s="354">
        <f>D66*E66</f>
        <v>0</v>
      </c>
      <c r="G66" s="356"/>
      <c r="H66" s="355">
        <f t="shared" ref="H66:H90" si="4">D66*G66</f>
        <v>0</v>
      </c>
    </row>
    <row r="67" spans="1:8" ht="13.2" customHeight="1">
      <c r="A67" s="43"/>
      <c r="B67" s="44"/>
      <c r="C67" s="241"/>
      <c r="D67" s="242"/>
      <c r="E67" s="356"/>
      <c r="F67" s="357"/>
      <c r="G67" s="356"/>
      <c r="H67" s="358"/>
    </row>
    <row r="68" spans="1:8" ht="13.2" customHeight="1">
      <c r="A68" s="43">
        <v>5.2</v>
      </c>
      <c r="B68" s="44" t="s">
        <v>240</v>
      </c>
      <c r="C68" s="241" t="s">
        <v>47</v>
      </c>
      <c r="D68" s="242"/>
      <c r="E68" s="356"/>
      <c r="F68" s="343">
        <f t="shared" ref="F68:F90" si="5">D68*E68</f>
        <v>0</v>
      </c>
      <c r="G68" s="356"/>
      <c r="H68" s="344">
        <f t="shared" si="4"/>
        <v>0</v>
      </c>
    </row>
    <row r="69" spans="1:8" ht="13.2" customHeight="1">
      <c r="A69" s="43"/>
      <c r="B69" s="44"/>
      <c r="C69" s="241"/>
      <c r="D69" s="242"/>
      <c r="E69" s="356"/>
      <c r="F69" s="357"/>
      <c r="G69" s="356"/>
      <c r="H69" s="358"/>
    </row>
    <row r="70" spans="1:8" ht="13.2" customHeight="1">
      <c r="A70" s="43">
        <v>5.3</v>
      </c>
      <c r="B70" s="44" t="s">
        <v>241</v>
      </c>
      <c r="C70" s="241" t="s">
        <v>47</v>
      </c>
      <c r="D70" s="242"/>
      <c r="E70" s="356"/>
      <c r="F70" s="343">
        <f t="shared" si="5"/>
        <v>0</v>
      </c>
      <c r="G70" s="356"/>
      <c r="H70" s="344">
        <f t="shared" si="4"/>
        <v>0</v>
      </c>
    </row>
    <row r="71" spans="1:8" ht="13.2" customHeight="1">
      <c r="A71" s="43"/>
      <c r="B71" s="44"/>
      <c r="C71" s="241"/>
      <c r="D71" s="242"/>
      <c r="E71" s="356"/>
      <c r="F71" s="357"/>
      <c r="G71" s="356"/>
      <c r="H71" s="358"/>
    </row>
    <row r="72" spans="1:8" ht="13.2" customHeight="1">
      <c r="A72" s="43">
        <v>5.4</v>
      </c>
      <c r="B72" s="44" t="s">
        <v>242</v>
      </c>
      <c r="C72" s="241" t="s">
        <v>47</v>
      </c>
      <c r="D72" s="242"/>
      <c r="E72" s="356"/>
      <c r="F72" s="343">
        <f t="shared" si="5"/>
        <v>0</v>
      </c>
      <c r="G72" s="356"/>
      <c r="H72" s="344">
        <f t="shared" si="4"/>
        <v>0</v>
      </c>
    </row>
    <row r="73" spans="1:8" ht="13.2" customHeight="1">
      <c r="A73" s="43"/>
      <c r="B73" s="44"/>
      <c r="C73" s="241"/>
      <c r="D73" s="242"/>
      <c r="E73" s="356"/>
      <c r="F73" s="357"/>
      <c r="G73" s="356"/>
      <c r="H73" s="358"/>
    </row>
    <row r="74" spans="1:8" ht="13.95" customHeight="1">
      <c r="A74" s="43">
        <v>5.5</v>
      </c>
      <c r="B74" s="44" t="s">
        <v>244</v>
      </c>
      <c r="C74" s="241" t="s">
        <v>47</v>
      </c>
      <c r="D74" s="242"/>
      <c r="E74" s="356"/>
      <c r="F74" s="343">
        <f t="shared" si="5"/>
        <v>0</v>
      </c>
      <c r="G74" s="356"/>
      <c r="H74" s="344">
        <f t="shared" si="4"/>
        <v>0</v>
      </c>
    </row>
    <row r="75" spans="1:8" ht="13.2" customHeight="1">
      <c r="A75" s="43"/>
      <c r="B75" s="44"/>
      <c r="C75" s="241"/>
      <c r="D75" s="242"/>
      <c r="E75" s="356"/>
      <c r="F75" s="357"/>
      <c r="G75" s="356"/>
      <c r="H75" s="358"/>
    </row>
    <row r="76" spans="1:8" ht="13.2" customHeight="1">
      <c r="A76" s="43">
        <v>5.6</v>
      </c>
      <c r="B76" s="44" t="s">
        <v>245</v>
      </c>
      <c r="C76" s="241" t="s">
        <v>47</v>
      </c>
      <c r="D76" s="242"/>
      <c r="E76" s="356"/>
      <c r="F76" s="343">
        <f t="shared" si="5"/>
        <v>0</v>
      </c>
      <c r="G76" s="356"/>
      <c r="H76" s="344">
        <f t="shared" si="4"/>
        <v>0</v>
      </c>
    </row>
    <row r="77" spans="1:8" ht="13.2" customHeight="1">
      <c r="A77" s="43"/>
      <c r="B77" s="44"/>
      <c r="C77" s="241"/>
      <c r="D77" s="242"/>
      <c r="E77" s="356"/>
      <c r="F77" s="357"/>
      <c r="G77" s="356"/>
      <c r="H77" s="358"/>
    </row>
    <row r="78" spans="1:8" ht="28.2" customHeight="1">
      <c r="A78" s="43">
        <v>5.7</v>
      </c>
      <c r="B78" s="44" t="s">
        <v>247</v>
      </c>
      <c r="C78" s="241" t="s">
        <v>47</v>
      </c>
      <c r="D78" s="242"/>
      <c r="E78" s="356"/>
      <c r="F78" s="354">
        <f t="shared" si="5"/>
        <v>0</v>
      </c>
      <c r="G78" s="356"/>
      <c r="H78" s="355">
        <f t="shared" si="4"/>
        <v>0</v>
      </c>
    </row>
    <row r="79" spans="1:8" ht="13.2" customHeight="1">
      <c r="A79" s="43"/>
      <c r="B79" s="44"/>
      <c r="C79" s="241"/>
      <c r="D79" s="242"/>
      <c r="E79" s="356"/>
      <c r="F79" s="357"/>
      <c r="G79" s="356"/>
      <c r="H79" s="358"/>
    </row>
    <row r="80" spans="1:8" ht="13.2" customHeight="1">
      <c r="A80" s="43">
        <v>5.8</v>
      </c>
      <c r="B80" s="44" t="s">
        <v>246</v>
      </c>
      <c r="C80" s="241" t="s">
        <v>47</v>
      </c>
      <c r="D80" s="242"/>
      <c r="E80" s="356"/>
      <c r="F80" s="343">
        <f t="shared" si="5"/>
        <v>0</v>
      </c>
      <c r="G80" s="356"/>
      <c r="H80" s="344">
        <f t="shared" si="4"/>
        <v>0</v>
      </c>
    </row>
    <row r="81" spans="1:8" ht="13.95" customHeight="1">
      <c r="A81" s="43"/>
      <c r="B81" s="44"/>
      <c r="C81" s="241"/>
      <c r="D81" s="242"/>
      <c r="E81" s="356"/>
      <c r="F81" s="357"/>
      <c r="G81" s="356"/>
      <c r="H81" s="358"/>
    </row>
    <row r="82" spans="1:8" ht="13.2" customHeight="1">
      <c r="A82" s="43">
        <v>5.9</v>
      </c>
      <c r="B82" s="44" t="s">
        <v>248</v>
      </c>
      <c r="C82" s="241" t="s">
        <v>47</v>
      </c>
      <c r="D82" s="242"/>
      <c r="E82" s="356"/>
      <c r="F82" s="343">
        <f t="shared" si="5"/>
        <v>0</v>
      </c>
      <c r="G82" s="356"/>
      <c r="H82" s="344">
        <f t="shared" si="4"/>
        <v>0</v>
      </c>
    </row>
    <row r="83" spans="1:8" ht="13.2" customHeight="1">
      <c r="A83" s="43"/>
      <c r="B83" s="44"/>
      <c r="C83" s="241"/>
      <c r="D83" s="242"/>
      <c r="E83" s="356"/>
      <c r="F83" s="357"/>
      <c r="G83" s="356"/>
      <c r="H83" s="358"/>
    </row>
    <row r="84" spans="1:8" ht="29.4" customHeight="1">
      <c r="A84" s="247">
        <v>5.0999999999999996</v>
      </c>
      <c r="B84" s="248" t="s">
        <v>254</v>
      </c>
      <c r="C84" s="241" t="s">
        <v>47</v>
      </c>
      <c r="D84" s="242"/>
      <c r="E84" s="356"/>
      <c r="F84" s="354">
        <f t="shared" si="5"/>
        <v>0</v>
      </c>
      <c r="G84" s="356"/>
      <c r="H84" s="355">
        <f t="shared" si="4"/>
        <v>0</v>
      </c>
    </row>
    <row r="85" spans="1:8" ht="13.2" customHeight="1">
      <c r="A85" s="247"/>
      <c r="B85" s="249"/>
      <c r="C85" s="241"/>
      <c r="D85" s="242"/>
      <c r="E85" s="356"/>
      <c r="F85" s="343"/>
      <c r="G85" s="356"/>
      <c r="H85" s="344"/>
    </row>
    <row r="86" spans="1:8" ht="13.2" customHeight="1">
      <c r="A86" s="247">
        <v>5.1100000000000003</v>
      </c>
      <c r="B86" s="327" t="s">
        <v>262</v>
      </c>
      <c r="C86" s="241" t="s">
        <v>47</v>
      </c>
      <c r="D86" s="242"/>
      <c r="E86" s="356"/>
      <c r="F86" s="343">
        <f t="shared" si="5"/>
        <v>0</v>
      </c>
      <c r="G86" s="356"/>
      <c r="H86" s="344">
        <f t="shared" si="4"/>
        <v>0</v>
      </c>
    </row>
    <row r="87" spans="1:8" ht="13.2" customHeight="1">
      <c r="A87" s="247"/>
      <c r="B87" s="249"/>
      <c r="C87" s="241"/>
      <c r="D87" s="242"/>
      <c r="E87" s="356"/>
      <c r="F87" s="343"/>
      <c r="G87" s="356"/>
      <c r="H87" s="344"/>
    </row>
    <row r="88" spans="1:8" ht="13.2" customHeight="1">
      <c r="A88" s="247">
        <v>5.12</v>
      </c>
      <c r="B88" s="249" t="s">
        <v>263</v>
      </c>
      <c r="C88" s="241" t="s">
        <v>47</v>
      </c>
      <c r="D88" s="242"/>
      <c r="E88" s="356"/>
      <c r="F88" s="343">
        <f t="shared" si="5"/>
        <v>0</v>
      </c>
      <c r="G88" s="356"/>
      <c r="H88" s="344">
        <f t="shared" si="4"/>
        <v>0</v>
      </c>
    </row>
    <row r="89" spans="1:8" ht="13.2" customHeight="1">
      <c r="A89" s="247"/>
      <c r="B89" s="249"/>
      <c r="C89" s="241"/>
      <c r="D89" s="242"/>
      <c r="E89" s="356"/>
      <c r="F89" s="343"/>
      <c r="G89" s="356"/>
      <c r="H89" s="344"/>
    </row>
    <row r="90" spans="1:8" ht="13.2" customHeight="1">
      <c r="A90" s="247">
        <v>5.13</v>
      </c>
      <c r="B90" s="249" t="s">
        <v>285</v>
      </c>
      <c r="C90" s="241" t="s">
        <v>48</v>
      </c>
      <c r="D90" s="242"/>
      <c r="E90" s="356"/>
      <c r="F90" s="343">
        <f t="shared" si="5"/>
        <v>0</v>
      </c>
      <c r="G90" s="356"/>
      <c r="H90" s="344">
        <f t="shared" si="4"/>
        <v>0</v>
      </c>
    </row>
    <row r="91" spans="1:8" ht="14.4" thickBot="1">
      <c r="A91" s="4"/>
      <c r="B91" s="44"/>
      <c r="C91" s="48"/>
      <c r="D91" s="78"/>
      <c r="E91" s="342"/>
      <c r="F91" s="343"/>
      <c r="G91" s="342"/>
      <c r="H91" s="344"/>
    </row>
    <row r="92" spans="1:8" ht="21" customHeight="1" thickBot="1">
      <c r="A92" s="66"/>
      <c r="B92" s="67" t="s">
        <v>483</v>
      </c>
      <c r="C92" s="68"/>
      <c r="D92" s="79"/>
      <c r="E92" s="350"/>
      <c r="F92" s="351">
        <f>SUM(F61:F91)</f>
        <v>0</v>
      </c>
      <c r="G92" s="350"/>
      <c r="H92" s="351">
        <f>SUM(H61:H91)</f>
        <v>0</v>
      </c>
    </row>
    <row r="93" spans="1:8">
      <c r="A93" s="158"/>
      <c r="B93" s="159"/>
      <c r="C93" s="160"/>
      <c r="D93" s="161"/>
      <c r="E93" s="160"/>
      <c r="F93" s="162"/>
      <c r="G93" s="160"/>
      <c r="H93" s="162"/>
    </row>
    <row r="94" spans="1:8">
      <c r="C94" s="46"/>
      <c r="D94" s="74" t="s">
        <v>324</v>
      </c>
      <c r="E94" s="54"/>
    </row>
    <row r="95" spans="1:8" s="256" customFormat="1" ht="13.2">
      <c r="A95" s="239" t="s">
        <v>331</v>
      </c>
      <c r="B95" s="259"/>
      <c r="C95" s="261"/>
      <c r="D95" s="262"/>
      <c r="E95" s="263"/>
    </row>
    <row r="96" spans="1:8" s="256" customFormat="1" ht="13.2">
      <c r="A96" s="258" t="s">
        <v>14</v>
      </c>
      <c r="B96" s="259"/>
      <c r="C96" s="261"/>
      <c r="D96" s="264"/>
    </row>
    <row r="97" spans="1:8" s="256" customFormat="1" ht="13.2">
      <c r="A97" s="260" t="s">
        <v>95</v>
      </c>
      <c r="B97" s="259"/>
      <c r="C97" s="265"/>
      <c r="D97" s="264"/>
      <c r="F97" s="258"/>
    </row>
    <row r="98" spans="1:8" ht="14.4" thickBot="1">
      <c r="A98" s="56"/>
      <c r="C98" s="52"/>
      <c r="D98" s="75"/>
      <c r="F98" s="52"/>
    </row>
    <row r="99" spans="1:8">
      <c r="A99" s="57"/>
      <c r="B99" s="58"/>
      <c r="C99" s="59"/>
      <c r="D99" s="76"/>
      <c r="E99" s="481" t="s">
        <v>42</v>
      </c>
      <c r="F99" s="482"/>
      <c r="G99" s="481" t="s">
        <v>43</v>
      </c>
      <c r="H99" s="483"/>
    </row>
    <row r="100" spans="1:8" ht="14.4" thickBot="1">
      <c r="A100" s="61" t="s">
        <v>32</v>
      </c>
      <c r="B100" s="62" t="s">
        <v>33</v>
      </c>
      <c r="C100" s="63" t="s">
        <v>34</v>
      </c>
      <c r="D100" s="77" t="s">
        <v>35</v>
      </c>
      <c r="E100" s="61" t="s">
        <v>36</v>
      </c>
      <c r="F100" s="63" t="s">
        <v>37</v>
      </c>
      <c r="G100" s="61" t="s">
        <v>36</v>
      </c>
      <c r="H100" s="64" t="s">
        <v>37</v>
      </c>
    </row>
    <row r="101" spans="1:8" ht="13.2" customHeight="1">
      <c r="A101" s="43"/>
      <c r="B101" s="44"/>
      <c r="C101" s="45"/>
      <c r="D101" s="86"/>
      <c r="E101" s="342"/>
      <c r="F101" s="343"/>
      <c r="G101" s="342"/>
      <c r="H101" s="344"/>
    </row>
    <row r="102" spans="1:8" ht="13.2" customHeight="1">
      <c r="A102" s="43">
        <v>6</v>
      </c>
      <c r="B102" s="50" t="s">
        <v>249</v>
      </c>
      <c r="C102" s="241"/>
      <c r="D102" s="242"/>
      <c r="E102" s="356"/>
      <c r="F102" s="357"/>
      <c r="G102" s="356"/>
      <c r="H102" s="358"/>
    </row>
    <row r="103" spans="1:8" ht="13.2" customHeight="1">
      <c r="A103" s="43"/>
      <c r="B103" s="44"/>
      <c r="C103" s="241"/>
      <c r="D103" s="242"/>
      <c r="E103" s="356"/>
      <c r="F103" s="357"/>
      <c r="G103" s="356"/>
      <c r="H103" s="358"/>
    </row>
    <row r="104" spans="1:8" ht="43.2" customHeight="1">
      <c r="A104" s="43"/>
      <c r="B104" s="44" t="s">
        <v>250</v>
      </c>
      <c r="C104" s="241"/>
      <c r="D104" s="242"/>
      <c r="E104" s="356"/>
      <c r="F104" s="357"/>
      <c r="G104" s="356"/>
      <c r="H104" s="358"/>
    </row>
    <row r="105" spans="1:8" ht="13.2" customHeight="1">
      <c r="A105" s="43"/>
      <c r="B105" s="44"/>
      <c r="C105" s="241"/>
      <c r="D105" s="242"/>
      <c r="E105" s="356"/>
      <c r="F105" s="357"/>
      <c r="G105" s="356"/>
      <c r="H105" s="358"/>
    </row>
    <row r="106" spans="1:8" ht="13.2" customHeight="1">
      <c r="A106" s="43">
        <v>6.1</v>
      </c>
      <c r="B106" s="44" t="s">
        <v>251</v>
      </c>
      <c r="C106" s="241" t="s">
        <v>48</v>
      </c>
      <c r="D106" s="242"/>
      <c r="E106" s="356"/>
      <c r="F106" s="343">
        <f t="shared" ref="F106:F116" si="6">D106*E106</f>
        <v>0</v>
      </c>
      <c r="G106" s="356"/>
      <c r="H106" s="344">
        <f t="shared" ref="H106:H116" si="7">D106*G106</f>
        <v>0</v>
      </c>
    </row>
    <row r="107" spans="1:8" ht="13.2" customHeight="1">
      <c r="A107" s="43"/>
      <c r="B107" s="44"/>
      <c r="C107" s="241"/>
      <c r="D107" s="242"/>
      <c r="E107" s="356"/>
      <c r="F107" s="357"/>
      <c r="G107" s="356"/>
      <c r="H107" s="358"/>
    </row>
    <row r="108" spans="1:8" ht="13.2" customHeight="1">
      <c r="A108" s="43">
        <v>6.2</v>
      </c>
      <c r="B108" s="44" t="s">
        <v>255</v>
      </c>
      <c r="C108" s="241" t="s">
        <v>47</v>
      </c>
      <c r="D108" s="242"/>
      <c r="E108" s="356"/>
      <c r="F108" s="343">
        <f t="shared" si="6"/>
        <v>0</v>
      </c>
      <c r="G108" s="356"/>
      <c r="H108" s="344">
        <f t="shared" si="7"/>
        <v>0</v>
      </c>
    </row>
    <row r="109" spans="1:8" ht="13.95" customHeight="1">
      <c r="A109" s="43"/>
      <c r="B109" s="44"/>
      <c r="C109" s="241"/>
      <c r="D109" s="242"/>
      <c r="E109" s="356"/>
      <c r="F109" s="357"/>
      <c r="G109" s="356"/>
      <c r="H109" s="358"/>
    </row>
    <row r="110" spans="1:8" ht="13.2" customHeight="1">
      <c r="A110" s="43">
        <v>6.3</v>
      </c>
      <c r="B110" s="44" t="s">
        <v>256</v>
      </c>
      <c r="C110" s="241" t="s">
        <v>47</v>
      </c>
      <c r="D110" s="242"/>
      <c r="E110" s="356"/>
      <c r="F110" s="343">
        <f t="shared" si="6"/>
        <v>0</v>
      </c>
      <c r="G110" s="356"/>
      <c r="H110" s="344">
        <f t="shared" si="7"/>
        <v>0</v>
      </c>
    </row>
    <row r="111" spans="1:8" ht="13.2" customHeight="1">
      <c r="A111" s="43"/>
      <c r="B111" s="44"/>
      <c r="C111" s="241"/>
      <c r="D111" s="242"/>
      <c r="E111" s="356"/>
      <c r="F111" s="357"/>
      <c r="G111" s="356"/>
      <c r="H111" s="358"/>
    </row>
    <row r="112" spans="1:8" ht="13.2" customHeight="1">
      <c r="A112" s="43">
        <v>6.4</v>
      </c>
      <c r="B112" s="44" t="s">
        <v>259</v>
      </c>
      <c r="C112" s="241" t="s">
        <v>47</v>
      </c>
      <c r="D112" s="242"/>
      <c r="E112" s="356"/>
      <c r="F112" s="343">
        <f t="shared" si="6"/>
        <v>0</v>
      </c>
      <c r="G112" s="356"/>
      <c r="H112" s="344">
        <f t="shared" si="7"/>
        <v>0</v>
      </c>
    </row>
    <row r="113" spans="1:8" ht="13.2" customHeight="1">
      <c r="A113" s="43"/>
      <c r="B113" s="44"/>
      <c r="C113" s="241"/>
      <c r="D113" s="242"/>
      <c r="E113" s="356"/>
      <c r="F113" s="357"/>
      <c r="G113" s="356"/>
      <c r="H113" s="358"/>
    </row>
    <row r="114" spans="1:8" ht="13.2" customHeight="1">
      <c r="A114" s="43">
        <v>6.5</v>
      </c>
      <c r="B114" s="44" t="s">
        <v>260</v>
      </c>
      <c r="C114" s="241" t="s">
        <v>47</v>
      </c>
      <c r="D114" s="242"/>
      <c r="E114" s="356"/>
      <c r="F114" s="343">
        <f t="shared" si="6"/>
        <v>0</v>
      </c>
      <c r="G114" s="356"/>
      <c r="H114" s="344">
        <f t="shared" si="7"/>
        <v>0</v>
      </c>
    </row>
    <row r="115" spans="1:8" ht="13.2" customHeight="1">
      <c r="A115" s="43"/>
      <c r="B115" s="44"/>
      <c r="C115" s="241"/>
      <c r="D115" s="242"/>
      <c r="E115" s="356"/>
      <c r="F115" s="357"/>
      <c r="G115" s="356"/>
      <c r="H115" s="358"/>
    </row>
    <row r="116" spans="1:8" ht="13.2" customHeight="1">
      <c r="A116" s="43">
        <v>6.6</v>
      </c>
      <c r="B116" s="44" t="s">
        <v>261</v>
      </c>
      <c r="C116" s="241" t="s">
        <v>47</v>
      </c>
      <c r="D116" s="242"/>
      <c r="E116" s="356"/>
      <c r="F116" s="343">
        <f t="shared" si="6"/>
        <v>0</v>
      </c>
      <c r="G116" s="356">
        <v>0</v>
      </c>
      <c r="H116" s="344">
        <f t="shared" si="7"/>
        <v>0</v>
      </c>
    </row>
    <row r="117" spans="1:8" ht="13.2" customHeight="1">
      <c r="A117" s="43"/>
      <c r="B117" s="44"/>
      <c r="C117" s="241"/>
      <c r="D117" s="242"/>
      <c r="E117" s="356"/>
      <c r="F117" s="357"/>
      <c r="G117" s="356"/>
      <c r="H117" s="358"/>
    </row>
    <row r="118" spans="1:8" ht="13.2" customHeight="1">
      <c r="A118" s="43">
        <v>7</v>
      </c>
      <c r="B118" s="50" t="s">
        <v>265</v>
      </c>
      <c r="C118" s="241"/>
      <c r="D118" s="242"/>
      <c r="E118" s="356"/>
      <c r="F118" s="357"/>
      <c r="G118" s="356"/>
      <c r="H118" s="358"/>
    </row>
    <row r="119" spans="1:8" ht="13.2" customHeight="1">
      <c r="A119" s="43"/>
      <c r="B119" s="44"/>
      <c r="C119" s="241"/>
      <c r="D119" s="242"/>
      <c r="E119" s="356"/>
      <c r="F119" s="357"/>
      <c r="G119" s="356"/>
      <c r="H119" s="358"/>
    </row>
    <row r="120" spans="1:8" ht="43.2" customHeight="1">
      <c r="A120" s="43"/>
      <c r="B120" s="44" t="s">
        <v>266</v>
      </c>
      <c r="C120" s="241"/>
      <c r="D120" s="242"/>
      <c r="E120" s="356"/>
      <c r="F120" s="357"/>
      <c r="G120" s="356"/>
      <c r="H120" s="358"/>
    </row>
    <row r="121" spans="1:8" ht="13.2" customHeight="1">
      <c r="A121" s="43"/>
      <c r="B121" s="44"/>
      <c r="C121" s="241"/>
      <c r="D121" s="242"/>
      <c r="E121" s="356"/>
      <c r="F121" s="357"/>
      <c r="G121" s="356"/>
      <c r="H121" s="358"/>
    </row>
    <row r="122" spans="1:8" ht="13.2" customHeight="1">
      <c r="A122" s="43">
        <v>7.1</v>
      </c>
      <c r="B122" s="44" t="s">
        <v>267</v>
      </c>
      <c r="C122" s="241" t="s">
        <v>48</v>
      </c>
      <c r="D122" s="242"/>
      <c r="E122" s="356"/>
      <c r="F122" s="343">
        <f>D122*E122</f>
        <v>0</v>
      </c>
      <c r="G122" s="356"/>
      <c r="H122" s="344">
        <f>D122*G122</f>
        <v>0</v>
      </c>
    </row>
    <row r="123" spans="1:8" ht="13.2" customHeight="1">
      <c r="A123" s="43"/>
      <c r="B123" s="44"/>
      <c r="C123" s="241"/>
      <c r="D123" s="242"/>
      <c r="E123" s="356"/>
      <c r="F123" s="357"/>
      <c r="G123" s="356"/>
      <c r="H123" s="358"/>
    </row>
    <row r="124" spans="1:8" ht="13.2" customHeight="1">
      <c r="A124" s="43">
        <v>7.2</v>
      </c>
      <c r="B124" s="44" t="s">
        <v>284</v>
      </c>
      <c r="C124" s="241" t="s">
        <v>47</v>
      </c>
      <c r="D124" s="242"/>
      <c r="E124" s="356"/>
      <c r="F124" s="343">
        <f>D124*E124</f>
        <v>0</v>
      </c>
      <c r="G124" s="356"/>
      <c r="H124" s="344">
        <f>D124*G124</f>
        <v>0</v>
      </c>
    </row>
    <row r="125" spans="1:8" ht="13.95" customHeight="1">
      <c r="A125" s="43"/>
      <c r="B125" s="44"/>
      <c r="C125" s="241"/>
      <c r="D125" s="242"/>
      <c r="E125" s="356"/>
      <c r="F125" s="357"/>
      <c r="G125" s="356"/>
      <c r="H125" s="358"/>
    </row>
    <row r="126" spans="1:8" ht="13.2" customHeight="1">
      <c r="A126" s="43">
        <v>7.3</v>
      </c>
      <c r="B126" s="44" t="s">
        <v>268</v>
      </c>
      <c r="C126" s="241" t="s">
        <v>47</v>
      </c>
      <c r="D126" s="242"/>
      <c r="E126" s="356"/>
      <c r="F126" s="343">
        <f>D126*E126</f>
        <v>0</v>
      </c>
      <c r="G126" s="356"/>
      <c r="H126" s="344">
        <f>D126*G126</f>
        <v>0</v>
      </c>
    </row>
    <row r="127" spans="1:8" ht="13.2" customHeight="1">
      <c r="A127" s="43"/>
      <c r="B127" s="44"/>
      <c r="C127" s="241"/>
      <c r="D127" s="242"/>
      <c r="E127" s="356"/>
      <c r="F127" s="357"/>
      <c r="G127" s="356"/>
      <c r="H127" s="358"/>
    </row>
    <row r="128" spans="1:8" ht="13.2" customHeight="1">
      <c r="A128" s="43">
        <v>7.4</v>
      </c>
      <c r="B128" s="44" t="s">
        <v>269</v>
      </c>
      <c r="C128" s="241" t="s">
        <v>47</v>
      </c>
      <c r="D128" s="242"/>
      <c r="E128" s="356"/>
      <c r="F128" s="343">
        <f>D128*E128</f>
        <v>0</v>
      </c>
      <c r="G128" s="356"/>
      <c r="H128" s="344">
        <f>D128*G128</f>
        <v>0</v>
      </c>
    </row>
    <row r="129" spans="1:10" ht="13.2" customHeight="1">
      <c r="A129" s="43"/>
      <c r="B129" s="44"/>
      <c r="C129" s="241"/>
      <c r="D129" s="242"/>
      <c r="E129" s="356"/>
      <c r="F129" s="357"/>
      <c r="G129" s="356"/>
      <c r="H129" s="358"/>
    </row>
    <row r="130" spans="1:10" ht="26.4" customHeight="1">
      <c r="A130" s="43">
        <v>7.5</v>
      </c>
      <c r="B130" s="44" t="s">
        <v>270</v>
      </c>
      <c r="C130" s="241" t="s">
        <v>47</v>
      </c>
      <c r="D130" s="242"/>
      <c r="E130" s="356"/>
      <c r="F130" s="354">
        <f>D130*E130</f>
        <v>0</v>
      </c>
      <c r="G130" s="356"/>
      <c r="H130" s="355">
        <f>D130*G130</f>
        <v>0</v>
      </c>
      <c r="I130" s="53"/>
      <c r="J130" s="53"/>
    </row>
    <row r="131" spans="1:10" ht="13.2" customHeight="1">
      <c r="A131" s="43"/>
      <c r="B131" s="44"/>
      <c r="C131" s="241"/>
      <c r="D131" s="242"/>
      <c r="E131" s="356"/>
      <c r="F131" s="357"/>
      <c r="G131" s="356"/>
      <c r="H131" s="358"/>
    </row>
    <row r="132" spans="1:10" ht="13.2" customHeight="1">
      <c r="A132" s="43">
        <v>7.6</v>
      </c>
      <c r="B132" s="44" t="s">
        <v>271</v>
      </c>
      <c r="C132" s="241" t="s">
        <v>47</v>
      </c>
      <c r="D132" s="242"/>
      <c r="E132" s="356"/>
      <c r="F132" s="343">
        <f>D132*E132</f>
        <v>0</v>
      </c>
      <c r="G132" s="356"/>
      <c r="H132" s="344">
        <f>D132*G132</f>
        <v>0</v>
      </c>
    </row>
    <row r="133" spans="1:10" ht="13.2" customHeight="1">
      <c r="A133" s="43"/>
      <c r="B133" s="44"/>
      <c r="C133" s="241"/>
      <c r="D133" s="242"/>
      <c r="E133" s="356"/>
      <c r="F133" s="357"/>
      <c r="G133" s="356"/>
      <c r="H133" s="358"/>
    </row>
    <row r="134" spans="1:10" ht="13.2" customHeight="1">
      <c r="A134" s="43">
        <v>7.7</v>
      </c>
      <c r="B134" s="44" t="s">
        <v>272</v>
      </c>
      <c r="C134" s="241" t="s">
        <v>47</v>
      </c>
      <c r="D134" s="242"/>
      <c r="E134" s="356"/>
      <c r="F134" s="343">
        <f>D134*E134</f>
        <v>0</v>
      </c>
      <c r="G134" s="356"/>
      <c r="H134" s="344">
        <f>D134*G134</f>
        <v>0</v>
      </c>
    </row>
    <row r="135" spans="1:10" ht="13.2" customHeight="1">
      <c r="A135" s="43"/>
      <c r="B135" s="44"/>
      <c r="C135" s="241"/>
      <c r="D135" s="242"/>
      <c r="E135" s="356"/>
      <c r="F135" s="357"/>
      <c r="G135" s="356"/>
      <c r="H135" s="358"/>
    </row>
    <row r="136" spans="1:10" ht="13.2" customHeight="1">
      <c r="A136" s="43">
        <v>7.8</v>
      </c>
      <c r="B136" s="44" t="s">
        <v>273</v>
      </c>
      <c r="C136" s="241" t="s">
        <v>47</v>
      </c>
      <c r="D136" s="242"/>
      <c r="E136" s="356"/>
      <c r="F136" s="343">
        <f>D136*E136</f>
        <v>0</v>
      </c>
      <c r="G136" s="356"/>
      <c r="H136" s="344">
        <f>D136*G136</f>
        <v>0</v>
      </c>
    </row>
    <row r="137" spans="1:10" ht="13.2" customHeight="1">
      <c r="A137" s="43"/>
      <c r="B137" s="44"/>
      <c r="C137" s="241"/>
      <c r="D137" s="242"/>
      <c r="E137" s="356"/>
      <c r="F137" s="357"/>
      <c r="G137" s="356"/>
      <c r="H137" s="358"/>
    </row>
    <row r="138" spans="1:10" ht="13.2" customHeight="1">
      <c r="A138" s="43">
        <v>8</v>
      </c>
      <c r="B138" s="50" t="s">
        <v>274</v>
      </c>
      <c r="C138" s="241"/>
      <c r="D138" s="242"/>
      <c r="E138" s="356"/>
      <c r="F138" s="357"/>
      <c r="G138" s="356"/>
      <c r="H138" s="358"/>
    </row>
    <row r="139" spans="1:10" ht="13.2" customHeight="1">
      <c r="A139" s="43"/>
      <c r="B139" s="44"/>
      <c r="C139" s="241"/>
      <c r="D139" s="242"/>
      <c r="E139" s="356"/>
      <c r="F139" s="357"/>
      <c r="G139" s="356"/>
      <c r="H139" s="358"/>
    </row>
    <row r="140" spans="1:10" ht="13.2" customHeight="1">
      <c r="A140" s="43">
        <v>8.1</v>
      </c>
      <c r="B140" s="44" t="s">
        <v>276</v>
      </c>
      <c r="C140" s="241" t="s">
        <v>275</v>
      </c>
      <c r="D140" s="242"/>
      <c r="E140" s="356"/>
      <c r="F140" s="343">
        <f>D140*E140</f>
        <v>0</v>
      </c>
      <c r="G140" s="356"/>
      <c r="H140" s="344">
        <f>D140*G140</f>
        <v>0</v>
      </c>
    </row>
    <row r="141" spans="1:10" ht="13.2" customHeight="1">
      <c r="A141" s="43"/>
      <c r="B141" s="44"/>
      <c r="C141" s="241"/>
      <c r="D141" s="242"/>
      <c r="E141" s="356"/>
      <c r="F141" s="357"/>
      <c r="G141" s="356"/>
      <c r="H141" s="358"/>
    </row>
    <row r="142" spans="1:10" ht="13.95" customHeight="1">
      <c r="A142" s="43">
        <v>8.1999999999999993</v>
      </c>
      <c r="B142" s="44" t="s">
        <v>283</v>
      </c>
      <c r="C142" s="241" t="s">
        <v>275</v>
      </c>
      <c r="D142" s="242"/>
      <c r="E142" s="356"/>
      <c r="F142" s="343">
        <f>D142*E142</f>
        <v>0</v>
      </c>
      <c r="G142" s="356"/>
      <c r="H142" s="344">
        <f>D142*G142</f>
        <v>0</v>
      </c>
    </row>
    <row r="143" spans="1:10" ht="13.2" customHeight="1">
      <c r="A143" s="43"/>
      <c r="B143" s="44"/>
      <c r="C143" s="241"/>
      <c r="D143" s="242"/>
      <c r="E143" s="356"/>
      <c r="F143" s="357"/>
      <c r="G143" s="356"/>
      <c r="H143" s="358"/>
    </row>
    <row r="144" spans="1:10" ht="13.95" customHeight="1">
      <c r="A144" s="43">
        <v>8.3000000000000007</v>
      </c>
      <c r="B144" s="44" t="s">
        <v>282</v>
      </c>
      <c r="C144" s="241" t="s">
        <v>275</v>
      </c>
      <c r="D144" s="242"/>
      <c r="E144" s="356"/>
      <c r="F144" s="343">
        <f>D144*E144</f>
        <v>0</v>
      </c>
      <c r="G144" s="356"/>
      <c r="H144" s="344">
        <f>D144*G144</f>
        <v>0</v>
      </c>
    </row>
    <row r="145" spans="1:8" ht="13.2" customHeight="1">
      <c r="A145" s="43"/>
      <c r="B145" s="44"/>
      <c r="C145" s="241"/>
      <c r="D145" s="242"/>
      <c r="E145" s="356"/>
      <c r="F145" s="357"/>
      <c r="G145" s="356"/>
      <c r="H145" s="358"/>
    </row>
    <row r="146" spans="1:8" ht="13.2" customHeight="1">
      <c r="A146" s="43">
        <v>8.4</v>
      </c>
      <c r="B146" s="44" t="s">
        <v>277</v>
      </c>
      <c r="C146" s="241" t="s">
        <v>275</v>
      </c>
      <c r="D146" s="242"/>
      <c r="E146" s="356"/>
      <c r="F146" s="343">
        <f>D146*E146</f>
        <v>0</v>
      </c>
      <c r="G146" s="356"/>
      <c r="H146" s="344">
        <f>D146*G146</f>
        <v>0</v>
      </c>
    </row>
    <row r="147" spans="1:8" ht="13.2" customHeight="1">
      <c r="A147" s="43"/>
      <c r="B147" s="44"/>
      <c r="C147" s="241"/>
      <c r="D147" s="242"/>
      <c r="E147" s="356"/>
      <c r="F147" s="357"/>
      <c r="G147" s="356"/>
      <c r="H147" s="358"/>
    </row>
    <row r="148" spans="1:8" ht="13.2" customHeight="1">
      <c r="A148" s="43"/>
      <c r="B148" s="44"/>
      <c r="C148" s="241"/>
      <c r="D148" s="242"/>
      <c r="E148" s="356"/>
      <c r="F148" s="357"/>
      <c r="G148" s="356"/>
      <c r="H148" s="358"/>
    </row>
    <row r="149" spans="1:8" ht="13.2" customHeight="1">
      <c r="A149" s="43"/>
      <c r="B149" s="44"/>
      <c r="C149" s="241"/>
      <c r="D149" s="242"/>
      <c r="E149" s="356"/>
      <c r="F149" s="357"/>
      <c r="G149" s="356"/>
      <c r="H149" s="358"/>
    </row>
    <row r="150" spans="1:8" ht="13.2" customHeight="1">
      <c r="A150" s="43"/>
      <c r="B150" s="44"/>
      <c r="C150" s="241"/>
      <c r="D150" s="242"/>
      <c r="E150" s="356"/>
      <c r="F150" s="357"/>
      <c r="G150" s="356"/>
      <c r="H150" s="358"/>
    </row>
    <row r="151" spans="1:8" ht="13.95" customHeight="1">
      <c r="A151" s="43"/>
      <c r="B151" s="44"/>
      <c r="C151" s="241"/>
      <c r="D151" s="242"/>
      <c r="E151" s="356"/>
      <c r="F151" s="357"/>
      <c r="G151" s="356"/>
      <c r="H151" s="358"/>
    </row>
    <row r="152" spans="1:8" ht="12.9" customHeight="1" thickBot="1">
      <c r="A152" s="43"/>
      <c r="B152" s="44"/>
      <c r="C152" s="45"/>
      <c r="D152" s="86"/>
      <c r="E152" s="342"/>
      <c r="F152" s="343"/>
      <c r="G152" s="342"/>
      <c r="H152" s="344"/>
    </row>
    <row r="153" spans="1:8" ht="21" customHeight="1" thickBot="1">
      <c r="A153" s="66"/>
      <c r="B153" s="67" t="s">
        <v>484</v>
      </c>
      <c r="C153" s="68"/>
      <c r="D153" s="79"/>
      <c r="E153" s="350"/>
      <c r="F153" s="351">
        <f>SUM(F101:F152)</f>
        <v>0</v>
      </c>
      <c r="G153" s="350"/>
      <c r="H153" s="351">
        <f>SUM(H101:H152)</f>
        <v>0</v>
      </c>
    </row>
    <row r="154" spans="1:8" ht="21" customHeight="1" thickBot="1">
      <c r="A154" s="69" t="s">
        <v>72</v>
      </c>
      <c r="B154" s="67"/>
      <c r="C154" s="68"/>
      <c r="D154" s="79"/>
      <c r="E154" s="352"/>
      <c r="F154" s="353">
        <f>SUM(F52+F92+F153)</f>
        <v>0</v>
      </c>
      <c r="G154" s="352"/>
      <c r="H154" s="351">
        <f>SUM(H52+H92+H153)</f>
        <v>0</v>
      </c>
    </row>
  </sheetData>
  <mergeCells count="6">
    <mergeCell ref="E99:F99"/>
    <mergeCell ref="G99:H99"/>
    <mergeCell ref="E6:F6"/>
    <mergeCell ref="G6:H6"/>
    <mergeCell ref="E59:F59"/>
    <mergeCell ref="G59:H59"/>
  </mergeCells>
  <phoneticPr fontId="0" type="noConversion"/>
  <printOptions gridLinesSet="0"/>
  <pageMargins left="0.74803149606299213" right="0.35433070866141736" top="0.27" bottom="0.32" header="0.69" footer="0.41"/>
  <pageSetup paperSize="9" scale="85" orientation="portrait" r:id="rId1"/>
  <headerFooter alignWithMargins="0"/>
  <rowBreaks count="2" manualBreakCount="2">
    <brk id="52" max="7" man="1"/>
    <brk id="92" max="7" man="1"/>
  </rowBreaks>
</worksheet>
</file>

<file path=xl/worksheets/sheet8.xml><?xml version="1.0" encoding="utf-8"?>
<worksheet xmlns="http://schemas.openxmlformats.org/spreadsheetml/2006/main" xmlns:r="http://schemas.openxmlformats.org/officeDocument/2006/relationships">
  <dimension ref="A1:J131"/>
  <sheetViews>
    <sheetView showZeros="0" view="pageBreakPreview" topLeftCell="A117" zoomScaleNormal="100" zoomScaleSheetLayoutView="100" workbookViewId="0">
      <selection activeCell="F126" sqref="F126"/>
    </sheetView>
  </sheetViews>
  <sheetFormatPr defaultColWidth="9.109375" defaultRowHeight="13.8"/>
  <cols>
    <col min="1" max="1" width="6.6640625" style="91" customWidth="1"/>
    <col min="2" max="2" width="33" style="93" customWidth="1"/>
    <col min="3" max="3" width="6" style="94" customWidth="1"/>
    <col min="4" max="4" width="6.88671875" style="94" customWidth="1"/>
    <col min="5" max="5" width="8.88671875" style="91" customWidth="1"/>
    <col min="6" max="6" width="11.5546875" style="91" customWidth="1"/>
    <col min="7" max="7" width="8.88671875" style="91" customWidth="1"/>
    <col min="8" max="8" width="11.5546875" style="91" customWidth="1"/>
    <col min="9" max="9" width="1.33203125" style="91" customWidth="1"/>
    <col min="10" max="10" width="17.109375" style="91" customWidth="1"/>
    <col min="11" max="16384" width="9.109375" style="91"/>
  </cols>
  <sheetData>
    <row r="1" spans="1:10">
      <c r="A1" s="164"/>
      <c r="B1" s="167"/>
      <c r="C1" s="168"/>
      <c r="D1" s="163" t="s">
        <v>69</v>
      </c>
      <c r="E1" s="169"/>
      <c r="F1" s="164"/>
      <c r="G1" s="164"/>
      <c r="H1" s="164"/>
    </row>
    <row r="2" spans="1:10">
      <c r="A2" s="239" t="s">
        <v>331</v>
      </c>
      <c r="B2" s="167"/>
      <c r="C2" s="168"/>
      <c r="D2" s="163"/>
      <c r="E2" s="169"/>
      <c r="F2" s="164"/>
      <c r="G2" s="164"/>
      <c r="H2" s="164"/>
    </row>
    <row r="3" spans="1:10">
      <c r="A3" s="267" t="s">
        <v>65</v>
      </c>
      <c r="B3" s="167"/>
      <c r="C3" s="168"/>
      <c r="D3" s="168"/>
      <c r="E3" s="164"/>
      <c r="F3" s="164"/>
      <c r="G3" s="164"/>
      <c r="H3" s="164"/>
    </row>
    <row r="4" spans="1:10">
      <c r="A4" s="260" t="s">
        <v>287</v>
      </c>
      <c r="B4" s="167"/>
      <c r="C4" s="170"/>
      <c r="D4" s="168"/>
      <c r="E4" s="164"/>
      <c r="F4" s="145"/>
      <c r="G4" s="164"/>
      <c r="H4" s="164"/>
    </row>
    <row r="5" spans="1:10" ht="14.4" thickBot="1">
      <c r="A5" s="230"/>
      <c r="B5" s="231"/>
      <c r="C5" s="232"/>
      <c r="D5" s="233"/>
      <c r="E5" s="234"/>
      <c r="F5" s="235"/>
      <c r="G5" s="234"/>
      <c r="H5" s="234"/>
    </row>
    <row r="6" spans="1:10">
      <c r="A6" s="99"/>
      <c r="B6" s="100"/>
      <c r="C6" s="101"/>
      <c r="D6" s="101"/>
      <c r="E6" s="487" t="s">
        <v>42</v>
      </c>
      <c r="F6" s="488"/>
      <c r="G6" s="487" t="s">
        <v>43</v>
      </c>
      <c r="H6" s="489"/>
    </row>
    <row r="7" spans="1:10" ht="14.4" thickBot="1">
      <c r="A7" s="102" t="s">
        <v>32</v>
      </c>
      <c r="B7" s="103" t="s">
        <v>33</v>
      </c>
      <c r="C7" s="104" t="s">
        <v>34</v>
      </c>
      <c r="D7" s="104" t="s">
        <v>35</v>
      </c>
      <c r="E7" s="102" t="s">
        <v>36</v>
      </c>
      <c r="F7" s="104" t="s">
        <v>37</v>
      </c>
      <c r="G7" s="102" t="s">
        <v>36</v>
      </c>
      <c r="H7" s="105" t="s">
        <v>37</v>
      </c>
    </row>
    <row r="8" spans="1:10">
      <c r="A8" s="227"/>
      <c r="B8" s="89"/>
      <c r="C8" s="90"/>
      <c r="D8" s="213"/>
      <c r="E8" s="445"/>
      <c r="F8" s="440"/>
      <c r="G8" s="445"/>
      <c r="H8" s="446"/>
    </row>
    <row r="9" spans="1:10" ht="12.9" customHeight="1">
      <c r="A9" s="283">
        <v>1</v>
      </c>
      <c r="B9" s="107" t="s">
        <v>216</v>
      </c>
      <c r="C9" s="108"/>
      <c r="D9" s="213"/>
      <c r="E9" s="447"/>
      <c r="F9" s="441"/>
      <c r="G9" s="447"/>
      <c r="H9" s="448"/>
    </row>
    <row r="10" spans="1:10" ht="55.8" customHeight="1">
      <c r="A10" s="284"/>
      <c r="B10" s="112" t="s">
        <v>492</v>
      </c>
      <c r="C10" s="108"/>
      <c r="D10" s="213"/>
      <c r="E10" s="447"/>
      <c r="F10" s="441"/>
      <c r="G10" s="447"/>
      <c r="H10" s="448"/>
    </row>
    <row r="11" spans="1:10" ht="12.9" customHeight="1">
      <c r="A11" s="227"/>
      <c r="B11" s="112"/>
      <c r="C11" s="90"/>
      <c r="D11" s="213"/>
      <c r="E11" s="447"/>
      <c r="F11" s="441"/>
      <c r="G11" s="447"/>
      <c r="H11" s="448"/>
    </row>
    <row r="12" spans="1:10" ht="71.400000000000006" customHeight="1">
      <c r="A12" s="283">
        <v>1.1000000000000001</v>
      </c>
      <c r="B12" s="112" t="s">
        <v>493</v>
      </c>
      <c r="C12" s="165" t="s">
        <v>38</v>
      </c>
      <c r="D12" s="216">
        <v>1</v>
      </c>
      <c r="E12" s="447"/>
      <c r="F12" s="441">
        <f>D12*E12</f>
        <v>0</v>
      </c>
      <c r="G12" s="447"/>
      <c r="H12" s="448">
        <f>D12*G12</f>
        <v>0</v>
      </c>
    </row>
    <row r="13" spans="1:10" ht="12.9" customHeight="1">
      <c r="A13" s="227"/>
      <c r="B13" s="112"/>
      <c r="C13" s="165"/>
      <c r="D13" s="213"/>
      <c r="E13" s="449"/>
      <c r="F13" s="438"/>
      <c r="G13" s="449"/>
      <c r="H13" s="450"/>
    </row>
    <row r="14" spans="1:10" ht="57.6" customHeight="1">
      <c r="A14" s="283">
        <v>1.2</v>
      </c>
      <c r="B14" s="112" t="s">
        <v>495</v>
      </c>
      <c r="C14" s="165" t="s">
        <v>38</v>
      </c>
      <c r="D14" s="216" t="s">
        <v>494</v>
      </c>
      <c r="E14" s="451" t="s">
        <v>494</v>
      </c>
      <c r="F14" s="439"/>
      <c r="G14" s="451" t="s">
        <v>494</v>
      </c>
      <c r="H14" s="452"/>
    </row>
    <row r="15" spans="1:10" ht="12.9" customHeight="1">
      <c r="A15" s="227"/>
      <c r="B15" s="112"/>
      <c r="C15" s="165"/>
      <c r="D15" s="213"/>
      <c r="E15" s="447"/>
      <c r="F15" s="441"/>
      <c r="G15" s="447"/>
      <c r="H15" s="448"/>
      <c r="J15" s="46"/>
    </row>
    <row r="16" spans="1:10" ht="30" customHeight="1">
      <c r="A16" s="283">
        <v>1.3</v>
      </c>
      <c r="B16" s="112" t="s">
        <v>496</v>
      </c>
      <c r="C16" s="165" t="s">
        <v>38</v>
      </c>
      <c r="D16" s="216">
        <v>1</v>
      </c>
      <c r="E16" s="447"/>
      <c r="F16" s="441">
        <f>D16*E16</f>
        <v>0</v>
      </c>
      <c r="G16" s="447"/>
      <c r="H16" s="448">
        <f>D16*G16</f>
        <v>0</v>
      </c>
    </row>
    <row r="17" spans="1:10" ht="12.9" customHeight="1">
      <c r="A17" s="227"/>
      <c r="B17" s="112"/>
      <c r="C17" s="165"/>
      <c r="D17" s="213"/>
      <c r="E17" s="447"/>
      <c r="F17" s="441"/>
      <c r="G17" s="447"/>
      <c r="H17" s="448"/>
    </row>
    <row r="18" spans="1:10" ht="27.6" customHeight="1">
      <c r="A18" s="283">
        <v>1.4</v>
      </c>
      <c r="B18" s="112" t="s">
        <v>330</v>
      </c>
      <c r="C18" s="165" t="s">
        <v>38</v>
      </c>
      <c r="D18" s="216">
        <v>1</v>
      </c>
      <c r="E18" s="447">
        <v>0</v>
      </c>
      <c r="F18" s="441">
        <f>D18*E18</f>
        <v>0</v>
      </c>
      <c r="G18" s="447"/>
      <c r="H18" s="448">
        <f>D18*G18</f>
        <v>0</v>
      </c>
    </row>
    <row r="19" spans="1:10" ht="13.95" customHeight="1">
      <c r="A19" s="284"/>
      <c r="B19" s="112"/>
      <c r="C19" s="165"/>
      <c r="D19" s="216"/>
      <c r="E19" s="447"/>
      <c r="F19" s="441"/>
      <c r="G19" s="447"/>
      <c r="H19" s="448"/>
    </row>
    <row r="20" spans="1:10" ht="27.6" customHeight="1">
      <c r="A20" s="283">
        <v>1.5</v>
      </c>
      <c r="B20" s="112" t="s">
        <v>497</v>
      </c>
      <c r="C20" s="165" t="s">
        <v>47</v>
      </c>
      <c r="D20" s="216">
        <v>1</v>
      </c>
      <c r="E20" s="447"/>
      <c r="F20" s="441">
        <f>D20*E20</f>
        <v>0</v>
      </c>
      <c r="G20" s="447"/>
      <c r="H20" s="448">
        <f>D20*G20</f>
        <v>0</v>
      </c>
    </row>
    <row r="21" spans="1:10" ht="12.9" customHeight="1">
      <c r="A21" s="227"/>
      <c r="B21" s="112"/>
      <c r="C21" s="165"/>
      <c r="D21" s="213"/>
      <c r="E21" s="447"/>
      <c r="F21" s="441"/>
      <c r="G21" s="447"/>
      <c r="H21" s="448"/>
    </row>
    <row r="22" spans="1:10" ht="13.95" customHeight="1">
      <c r="A22" s="283">
        <v>1.6</v>
      </c>
      <c r="B22" s="112" t="s">
        <v>327</v>
      </c>
      <c r="C22" s="165" t="s">
        <v>47</v>
      </c>
      <c r="D22" s="213">
        <v>2</v>
      </c>
      <c r="E22" s="447"/>
      <c r="F22" s="441">
        <f>D22*E22</f>
        <v>0</v>
      </c>
      <c r="G22" s="447"/>
      <c r="H22" s="448">
        <f>D22*G22</f>
        <v>0</v>
      </c>
    </row>
    <row r="23" spans="1:10" ht="13.95" customHeight="1">
      <c r="A23" s="227"/>
      <c r="B23" s="112"/>
      <c r="C23" s="165"/>
      <c r="D23" s="213"/>
      <c r="E23" s="447"/>
      <c r="F23" s="441"/>
      <c r="G23" s="447"/>
      <c r="H23" s="448"/>
      <c r="J23" s="46"/>
    </row>
    <row r="24" spans="1:10" ht="13.95" customHeight="1">
      <c r="A24" s="283">
        <v>1.7</v>
      </c>
      <c r="B24" s="112" t="s">
        <v>328</v>
      </c>
      <c r="C24" s="165" t="s">
        <v>38</v>
      </c>
      <c r="D24" s="213">
        <v>1</v>
      </c>
      <c r="E24" s="447"/>
      <c r="F24" s="441">
        <f>D24*E24</f>
        <v>0</v>
      </c>
      <c r="G24" s="447"/>
      <c r="H24" s="448">
        <f>D24*G24</f>
        <v>0</v>
      </c>
    </row>
    <row r="25" spans="1:10" ht="13.95" customHeight="1">
      <c r="A25" s="227"/>
      <c r="B25" s="112"/>
      <c r="C25" s="165"/>
      <c r="D25" s="213"/>
      <c r="E25" s="447"/>
      <c r="F25" s="441"/>
      <c r="G25" s="447"/>
      <c r="H25" s="448"/>
    </row>
    <row r="26" spans="1:10" ht="13.95" customHeight="1">
      <c r="A26" s="283">
        <v>1.8</v>
      </c>
      <c r="B26" s="112" t="s">
        <v>329</v>
      </c>
      <c r="C26" s="165" t="s">
        <v>47</v>
      </c>
      <c r="D26" s="213">
        <v>2</v>
      </c>
      <c r="E26" s="447"/>
      <c r="F26" s="441">
        <f>D26*E26</f>
        <v>0</v>
      </c>
      <c r="G26" s="447"/>
      <c r="H26" s="448">
        <f>D26*G26</f>
        <v>0</v>
      </c>
    </row>
    <row r="27" spans="1:10" ht="13.95" customHeight="1">
      <c r="A27" s="227"/>
      <c r="B27" s="112"/>
      <c r="C27" s="165"/>
      <c r="D27" s="213"/>
      <c r="E27" s="447"/>
      <c r="F27" s="441"/>
      <c r="G27" s="447"/>
      <c r="H27" s="448"/>
    </row>
    <row r="28" spans="1:10" ht="13.95" customHeight="1">
      <c r="A28" s="283">
        <v>1.9</v>
      </c>
      <c r="B28" s="112" t="s">
        <v>327</v>
      </c>
      <c r="C28" s="165" t="s">
        <v>47</v>
      </c>
      <c r="D28" s="213">
        <v>4</v>
      </c>
      <c r="E28" s="447"/>
      <c r="F28" s="441">
        <f>D28*E28</f>
        <v>0</v>
      </c>
      <c r="G28" s="447"/>
      <c r="H28" s="448">
        <f>D28*G28</f>
        <v>0</v>
      </c>
    </row>
    <row r="29" spans="1:10" ht="13.95" customHeight="1">
      <c r="A29" s="457"/>
      <c r="B29" s="112"/>
      <c r="C29" s="165"/>
      <c r="D29" s="213"/>
      <c r="E29" s="447"/>
      <c r="F29" s="441"/>
      <c r="G29" s="447"/>
      <c r="H29" s="448"/>
    </row>
    <row r="30" spans="1:10" ht="47.4" customHeight="1">
      <c r="A30" s="296">
        <v>1.1000000000000001</v>
      </c>
      <c r="B30" s="112" t="s">
        <v>498</v>
      </c>
      <c r="C30" s="165" t="s">
        <v>48</v>
      </c>
      <c r="D30" s="216">
        <v>180</v>
      </c>
      <c r="E30" s="447"/>
      <c r="F30" s="441">
        <f>D30*E30</f>
        <v>0</v>
      </c>
      <c r="G30" s="447"/>
      <c r="H30" s="448">
        <f>D30*G30</f>
        <v>0</v>
      </c>
    </row>
    <row r="31" spans="1:10" s="282" customFormat="1">
      <c r="A31" s="281"/>
      <c r="B31" s="243"/>
      <c r="C31" s="456"/>
      <c r="D31" s="217"/>
      <c r="E31" s="442"/>
      <c r="F31" s="441"/>
      <c r="G31" s="453"/>
      <c r="H31" s="448"/>
    </row>
    <row r="32" spans="1:10" s="282" customFormat="1" ht="44.4" customHeight="1">
      <c r="A32" s="281">
        <v>1.1100000000000001</v>
      </c>
      <c r="B32" s="243" t="s">
        <v>499</v>
      </c>
      <c r="C32" s="458" t="s">
        <v>47</v>
      </c>
      <c r="D32" s="217">
        <v>74</v>
      </c>
      <c r="E32" s="442"/>
      <c r="F32" s="441">
        <f>D32*E32</f>
        <v>0</v>
      </c>
      <c r="G32" s="453"/>
      <c r="H32" s="448">
        <f>D32*G32</f>
        <v>0</v>
      </c>
    </row>
    <row r="33" spans="1:8" ht="13.95" customHeight="1">
      <c r="A33" s="457"/>
      <c r="B33" s="112"/>
      <c r="C33" s="165"/>
      <c r="D33" s="213"/>
      <c r="E33" s="447"/>
      <c r="F33" s="441"/>
      <c r="G33" s="447"/>
      <c r="H33" s="448"/>
    </row>
    <row r="34" spans="1:8" s="193" customFormat="1" ht="14.4" thickBot="1">
      <c r="A34" s="226"/>
      <c r="B34" s="189"/>
      <c r="C34" s="192"/>
      <c r="D34" s="190"/>
      <c r="E34" s="453"/>
      <c r="F34" s="443"/>
      <c r="G34" s="453"/>
      <c r="H34" s="454"/>
    </row>
    <row r="35" spans="1:8" s="193" customFormat="1" ht="21" customHeight="1" thickBot="1">
      <c r="A35" s="194"/>
      <c r="B35" s="195" t="s">
        <v>500</v>
      </c>
      <c r="C35" s="196"/>
      <c r="D35" s="197"/>
      <c r="E35" s="455"/>
      <c r="F35" s="444">
        <f>SUM(F8:F34)</f>
        <v>0</v>
      </c>
      <c r="G35" s="455"/>
      <c r="H35" s="444">
        <f>SUM(H8:H34)</f>
        <v>0</v>
      </c>
    </row>
    <row r="36" spans="1:8" s="193" customFormat="1">
      <c r="A36" s="198"/>
      <c r="B36" s="199"/>
      <c r="C36" s="200"/>
      <c r="D36" s="201"/>
      <c r="F36" s="200"/>
    </row>
    <row r="37" spans="1:8" s="193" customFormat="1">
      <c r="A37" s="236"/>
      <c r="B37" s="237"/>
      <c r="C37" s="236"/>
      <c r="D37" s="215" t="s">
        <v>337</v>
      </c>
      <c r="E37" s="238"/>
      <c r="F37" s="236"/>
      <c r="G37" s="236"/>
      <c r="H37" s="236"/>
    </row>
    <row r="38" spans="1:8">
      <c r="A38" s="239" t="s">
        <v>331</v>
      </c>
      <c r="B38" s="167"/>
      <c r="C38" s="168"/>
      <c r="D38" s="163"/>
      <c r="E38" s="169"/>
      <c r="F38" s="164"/>
      <c r="G38" s="164"/>
      <c r="H38" s="164"/>
    </row>
    <row r="39" spans="1:8">
      <c r="A39" s="267" t="s">
        <v>65</v>
      </c>
      <c r="B39" s="167"/>
      <c r="C39" s="168"/>
      <c r="D39" s="168"/>
      <c r="E39" s="164"/>
      <c r="F39" s="164"/>
      <c r="G39" s="164"/>
      <c r="H39" s="164"/>
    </row>
    <row r="40" spans="1:8">
      <c r="A40" s="260" t="s">
        <v>287</v>
      </c>
      <c r="B40" s="167"/>
      <c r="C40" s="170"/>
      <c r="D40" s="168"/>
      <c r="E40" s="164"/>
      <c r="F40" s="145"/>
      <c r="G40" s="164"/>
      <c r="H40" s="164"/>
    </row>
    <row r="41" spans="1:8" ht="14.4" thickBot="1">
      <c r="A41" s="268"/>
      <c r="B41" s="167"/>
      <c r="C41" s="170"/>
      <c r="D41" s="168"/>
      <c r="E41" s="164"/>
      <c r="F41" s="145"/>
      <c r="G41" s="164"/>
      <c r="H41" s="164"/>
    </row>
    <row r="42" spans="1:8" s="193" customFormat="1">
      <c r="A42" s="202"/>
      <c r="B42" s="203"/>
      <c r="C42" s="204"/>
      <c r="D42" s="205"/>
      <c r="E42" s="484" t="s">
        <v>42</v>
      </c>
      <c r="F42" s="485"/>
      <c r="G42" s="484" t="s">
        <v>43</v>
      </c>
      <c r="H42" s="486"/>
    </row>
    <row r="43" spans="1:8" s="193" customFormat="1" ht="14.4" thickBot="1">
      <c r="A43" s="206" t="s">
        <v>32</v>
      </c>
      <c r="B43" s="207" t="s">
        <v>33</v>
      </c>
      <c r="C43" s="208" t="s">
        <v>34</v>
      </c>
      <c r="D43" s="208" t="s">
        <v>35</v>
      </c>
      <c r="E43" s="206" t="s">
        <v>36</v>
      </c>
      <c r="F43" s="208" t="s">
        <v>37</v>
      </c>
      <c r="G43" s="206" t="s">
        <v>36</v>
      </c>
      <c r="H43" s="209" t="s">
        <v>37</v>
      </c>
    </row>
    <row r="44" spans="1:8" s="191" customFormat="1">
      <c r="A44" s="281"/>
      <c r="B44" s="183"/>
      <c r="C44" s="272"/>
      <c r="D44" s="190"/>
      <c r="E44" s="187"/>
      <c r="F44" s="184"/>
      <c r="G44" s="187"/>
      <c r="H44" s="185"/>
    </row>
    <row r="45" spans="1:8" s="182" customFormat="1" ht="13.95" customHeight="1">
      <c r="A45" s="281">
        <v>2</v>
      </c>
      <c r="B45" s="245" t="s">
        <v>218</v>
      </c>
      <c r="C45" s="272"/>
      <c r="D45" s="212"/>
      <c r="E45" s="442"/>
      <c r="F45" s="441"/>
      <c r="G45" s="442"/>
      <c r="H45" s="448"/>
    </row>
    <row r="46" spans="1:8" s="182" customFormat="1" ht="69">
      <c r="A46" s="281"/>
      <c r="B46" s="243" t="s">
        <v>202</v>
      </c>
      <c r="C46" s="272"/>
      <c r="D46" s="212"/>
      <c r="E46" s="442"/>
      <c r="F46" s="441"/>
      <c r="G46" s="442"/>
      <c r="H46" s="448"/>
    </row>
    <row r="47" spans="1:8" s="182" customFormat="1">
      <c r="A47" s="281"/>
      <c r="B47" s="243"/>
      <c r="C47" s="272"/>
      <c r="D47" s="212"/>
      <c r="E47" s="442"/>
      <c r="F47" s="441"/>
      <c r="G47" s="442"/>
      <c r="H47" s="448"/>
    </row>
    <row r="48" spans="1:8" s="182" customFormat="1">
      <c r="A48" s="281">
        <v>2.1</v>
      </c>
      <c r="B48" s="243" t="s">
        <v>507</v>
      </c>
      <c r="C48" s="272" t="s">
        <v>47</v>
      </c>
      <c r="D48" s="212">
        <v>86</v>
      </c>
      <c r="E48" s="442"/>
      <c r="F48" s="441">
        <f>D48*E48</f>
        <v>0</v>
      </c>
      <c r="G48" s="442"/>
      <c r="H48" s="448">
        <f>D48*G48</f>
        <v>0</v>
      </c>
    </row>
    <row r="49" spans="1:8" s="182" customFormat="1">
      <c r="A49" s="281"/>
      <c r="B49" s="243"/>
      <c r="C49" s="272"/>
      <c r="D49" s="212"/>
      <c r="E49" s="442"/>
      <c r="F49" s="441"/>
      <c r="G49" s="442"/>
      <c r="H49" s="448"/>
    </row>
    <row r="50" spans="1:8" s="182" customFormat="1">
      <c r="A50" s="281">
        <v>2.2000000000000002</v>
      </c>
      <c r="B50" s="243" t="s">
        <v>508</v>
      </c>
      <c r="C50" s="272" t="s">
        <v>47</v>
      </c>
      <c r="D50" s="212">
        <v>4</v>
      </c>
      <c r="E50" s="442"/>
      <c r="F50" s="441">
        <f>D50*E50</f>
        <v>0</v>
      </c>
      <c r="G50" s="453"/>
      <c r="H50" s="448">
        <f>D50*G50</f>
        <v>0</v>
      </c>
    </row>
    <row r="51" spans="1:8" s="182" customFormat="1">
      <c r="A51" s="281"/>
      <c r="B51" s="243"/>
      <c r="C51" s="272"/>
      <c r="D51" s="212"/>
      <c r="E51" s="442"/>
      <c r="F51" s="441"/>
      <c r="G51" s="442"/>
      <c r="H51" s="448"/>
    </row>
    <row r="52" spans="1:8" s="182" customFormat="1">
      <c r="A52" s="281">
        <v>2.2999999999999998</v>
      </c>
      <c r="B52" s="243" t="s">
        <v>509</v>
      </c>
      <c r="C52" s="272" t="s">
        <v>47</v>
      </c>
      <c r="D52" s="212">
        <v>2</v>
      </c>
      <c r="E52" s="442"/>
      <c r="F52" s="441">
        <f>D52*E52</f>
        <v>0</v>
      </c>
      <c r="G52" s="453"/>
      <c r="H52" s="448">
        <f>D52*G52</f>
        <v>0</v>
      </c>
    </row>
    <row r="53" spans="1:8" s="182" customFormat="1">
      <c r="A53" s="281"/>
      <c r="B53" s="243"/>
      <c r="C53" s="272"/>
      <c r="D53" s="212"/>
      <c r="E53" s="442"/>
      <c r="F53" s="441"/>
      <c r="G53" s="442"/>
      <c r="H53" s="448"/>
    </row>
    <row r="54" spans="1:8" s="182" customFormat="1" ht="27.6">
      <c r="A54" s="281">
        <v>2.4</v>
      </c>
      <c r="B54" s="243" t="s">
        <v>505</v>
      </c>
      <c r="C54" s="272" t="s">
        <v>47</v>
      </c>
      <c r="D54" s="273">
        <v>2</v>
      </c>
      <c r="E54" s="442"/>
      <c r="F54" s="441">
        <f>D54*E54</f>
        <v>0</v>
      </c>
      <c r="G54" s="442"/>
      <c r="H54" s="448">
        <f>D54*G54</f>
        <v>0</v>
      </c>
    </row>
    <row r="55" spans="1:8" s="191" customFormat="1">
      <c r="A55" s="226"/>
      <c r="B55" s="243"/>
      <c r="C55" s="272"/>
      <c r="D55" s="190"/>
      <c r="E55" s="453"/>
      <c r="F55" s="441"/>
      <c r="G55" s="453"/>
      <c r="H55" s="448"/>
    </row>
    <row r="56" spans="1:8" s="191" customFormat="1" ht="27.6">
      <c r="A56" s="281">
        <v>2.5</v>
      </c>
      <c r="B56" s="243" t="s">
        <v>506</v>
      </c>
      <c r="C56" s="272" t="s">
        <v>47</v>
      </c>
      <c r="D56" s="273">
        <v>8</v>
      </c>
      <c r="E56" s="453"/>
      <c r="F56" s="441">
        <f>D56*E56</f>
        <v>0</v>
      </c>
      <c r="G56" s="453"/>
      <c r="H56" s="448">
        <f>D56*G56</f>
        <v>0</v>
      </c>
    </row>
    <row r="57" spans="1:8" s="191" customFormat="1">
      <c r="A57" s="281"/>
      <c r="B57" s="243"/>
      <c r="C57" s="272"/>
      <c r="D57" s="273"/>
      <c r="E57" s="453"/>
      <c r="F57" s="441"/>
      <c r="G57" s="453"/>
      <c r="H57" s="448"/>
    </row>
    <row r="58" spans="1:8" s="191" customFormat="1">
      <c r="A58" s="281">
        <v>2.6</v>
      </c>
      <c r="B58" s="243" t="s">
        <v>215</v>
      </c>
      <c r="C58" s="272" t="s">
        <v>47</v>
      </c>
      <c r="D58" s="190">
        <v>10</v>
      </c>
      <c r="E58" s="453"/>
      <c r="F58" s="441">
        <f>D58*E58</f>
        <v>0</v>
      </c>
      <c r="G58" s="453"/>
      <c r="H58" s="448">
        <f>D58*G58</f>
        <v>0</v>
      </c>
    </row>
    <row r="59" spans="1:8" s="191" customFormat="1">
      <c r="A59" s="281"/>
      <c r="B59" s="243"/>
      <c r="C59" s="272"/>
      <c r="D59" s="190"/>
      <c r="E59" s="453"/>
      <c r="F59" s="441"/>
      <c r="G59" s="453"/>
      <c r="H59" s="448"/>
    </row>
    <row r="60" spans="1:8" s="191" customFormat="1" ht="13.95" customHeight="1">
      <c r="A60" s="281">
        <v>2.7</v>
      </c>
      <c r="B60" s="243" t="s">
        <v>300</v>
      </c>
      <c r="C60" s="272" t="s">
        <v>47</v>
      </c>
      <c r="D60" s="190">
        <v>10</v>
      </c>
      <c r="E60" s="453"/>
      <c r="F60" s="441">
        <f>D60*E60</f>
        <v>0</v>
      </c>
      <c r="G60" s="453"/>
      <c r="H60" s="448">
        <f>D60*G60</f>
        <v>0</v>
      </c>
    </row>
    <row r="61" spans="1:8" s="191" customFormat="1">
      <c r="A61" s="281"/>
      <c r="B61" s="183"/>
      <c r="C61" s="272"/>
      <c r="D61" s="190"/>
      <c r="E61" s="187"/>
      <c r="F61" s="184"/>
      <c r="G61" s="187"/>
      <c r="H61" s="185"/>
    </row>
    <row r="62" spans="1:8" s="191" customFormat="1">
      <c r="A62" s="281">
        <v>2.8</v>
      </c>
      <c r="B62" s="243" t="s">
        <v>145</v>
      </c>
      <c r="C62" s="272" t="s">
        <v>47</v>
      </c>
      <c r="D62" s="190">
        <v>2</v>
      </c>
      <c r="E62" s="187"/>
      <c r="F62" s="186">
        <f>D62*E62</f>
        <v>0</v>
      </c>
      <c r="G62" s="187"/>
      <c r="H62" s="188">
        <f>D62*G62</f>
        <v>0</v>
      </c>
    </row>
    <row r="63" spans="1:8" s="191" customFormat="1">
      <c r="A63" s="281"/>
      <c r="B63" s="243"/>
      <c r="C63" s="272"/>
      <c r="D63" s="190"/>
      <c r="E63" s="187"/>
      <c r="F63" s="186"/>
      <c r="G63" s="187"/>
      <c r="H63" s="188"/>
    </row>
    <row r="64" spans="1:8" s="191" customFormat="1">
      <c r="A64" s="285">
        <v>2.9</v>
      </c>
      <c r="B64" s="243" t="s">
        <v>203</v>
      </c>
      <c r="C64" s="272" t="s">
        <v>47</v>
      </c>
      <c r="D64" s="190">
        <v>2</v>
      </c>
      <c r="E64" s="187"/>
      <c r="F64" s="186">
        <f>D64*E64</f>
        <v>0</v>
      </c>
      <c r="G64" s="187"/>
      <c r="H64" s="188">
        <f>D64*G64</f>
        <v>0</v>
      </c>
    </row>
    <row r="65" spans="1:8" s="191" customFormat="1">
      <c r="A65" s="281"/>
      <c r="B65" s="245"/>
      <c r="C65" s="272"/>
      <c r="D65" s="190"/>
      <c r="E65" s="187"/>
      <c r="F65" s="186"/>
      <c r="G65" s="187"/>
      <c r="H65" s="188"/>
    </row>
    <row r="66" spans="1:8" s="191" customFormat="1">
      <c r="A66" s="285">
        <v>2.1</v>
      </c>
      <c r="B66" s="243" t="s">
        <v>204</v>
      </c>
      <c r="C66" s="272" t="s">
        <v>47</v>
      </c>
      <c r="D66" s="190">
        <v>1</v>
      </c>
      <c r="E66" s="187"/>
      <c r="F66" s="186">
        <f>D66*E66</f>
        <v>0</v>
      </c>
      <c r="G66" s="187"/>
      <c r="H66" s="188">
        <f>D66*G66</f>
        <v>0</v>
      </c>
    </row>
    <row r="67" spans="1:8" s="191" customFormat="1">
      <c r="A67" s="281"/>
      <c r="B67" s="243"/>
      <c r="C67" s="272"/>
      <c r="D67" s="190"/>
      <c r="E67" s="187"/>
      <c r="F67" s="186"/>
      <c r="G67" s="187"/>
      <c r="H67" s="188"/>
    </row>
    <row r="68" spans="1:8" s="191" customFormat="1">
      <c r="A68" s="281">
        <v>2.11</v>
      </c>
      <c r="B68" s="243" t="s">
        <v>205</v>
      </c>
      <c r="C68" s="272" t="s">
        <v>47</v>
      </c>
      <c r="D68" s="190">
        <v>1</v>
      </c>
      <c r="E68" s="187"/>
      <c r="F68" s="186">
        <f>D68*E68</f>
        <v>0</v>
      </c>
      <c r="G68" s="187"/>
      <c r="H68" s="188">
        <f>D68*G68</f>
        <v>0</v>
      </c>
    </row>
    <row r="69" spans="1:8" s="191" customFormat="1">
      <c r="A69" s="281"/>
      <c r="B69" s="243"/>
      <c r="C69" s="272"/>
      <c r="D69" s="190"/>
      <c r="E69" s="187"/>
      <c r="F69" s="186"/>
      <c r="G69" s="187"/>
      <c r="H69" s="188"/>
    </row>
    <row r="70" spans="1:8" s="191" customFormat="1">
      <c r="A70" s="281">
        <v>2.12</v>
      </c>
      <c r="B70" s="243" t="s">
        <v>206</v>
      </c>
      <c r="C70" s="272" t="s">
        <v>47</v>
      </c>
      <c r="D70" s="190">
        <v>2</v>
      </c>
      <c r="E70" s="187"/>
      <c r="F70" s="186">
        <f>D70*E70</f>
        <v>0</v>
      </c>
      <c r="G70" s="187"/>
      <c r="H70" s="188">
        <f>D70*G70</f>
        <v>0</v>
      </c>
    </row>
    <row r="71" spans="1:8" s="191" customFormat="1">
      <c r="A71" s="281"/>
      <c r="B71" s="243"/>
      <c r="C71" s="272"/>
      <c r="D71" s="190"/>
      <c r="E71" s="187"/>
      <c r="F71" s="186"/>
      <c r="G71" s="187"/>
      <c r="H71" s="188"/>
    </row>
    <row r="72" spans="1:8" s="191" customFormat="1">
      <c r="A72" s="281">
        <v>2.13</v>
      </c>
      <c r="B72" s="243" t="s">
        <v>207</v>
      </c>
      <c r="C72" s="272" t="s">
        <v>47</v>
      </c>
      <c r="D72" s="190">
        <v>1</v>
      </c>
      <c r="E72" s="187"/>
      <c r="F72" s="186">
        <f>D72*E72</f>
        <v>0</v>
      </c>
      <c r="G72" s="187"/>
      <c r="H72" s="188">
        <f>D72*G72</f>
        <v>0</v>
      </c>
    </row>
    <row r="73" spans="1:8" s="191" customFormat="1">
      <c r="A73" s="281"/>
      <c r="B73" s="243"/>
      <c r="C73" s="272"/>
      <c r="D73" s="190"/>
      <c r="E73" s="187"/>
      <c r="F73" s="186"/>
      <c r="G73" s="187"/>
      <c r="H73" s="188"/>
    </row>
    <row r="74" spans="1:8" s="191" customFormat="1">
      <c r="A74" s="285">
        <v>2.14</v>
      </c>
      <c r="B74" s="243" t="s">
        <v>208</v>
      </c>
      <c r="C74" s="272" t="s">
        <v>47</v>
      </c>
      <c r="D74" s="190">
        <v>1</v>
      </c>
      <c r="E74" s="187"/>
      <c r="F74" s="186">
        <f>D74*E74</f>
        <v>0</v>
      </c>
      <c r="G74" s="187"/>
      <c r="H74" s="188">
        <f>D74*G74</f>
        <v>0</v>
      </c>
    </row>
    <row r="75" spans="1:8" s="191" customFormat="1">
      <c r="A75" s="281"/>
      <c r="B75" s="243"/>
      <c r="C75" s="272"/>
      <c r="D75" s="190"/>
      <c r="E75" s="187"/>
      <c r="F75" s="186"/>
      <c r="G75" s="187"/>
      <c r="H75" s="188"/>
    </row>
    <row r="76" spans="1:8" s="191" customFormat="1">
      <c r="A76" s="281">
        <v>2.15</v>
      </c>
      <c r="B76" s="243" t="s">
        <v>209</v>
      </c>
      <c r="C76" s="272" t="s">
        <v>47</v>
      </c>
      <c r="D76" s="190">
        <v>1</v>
      </c>
      <c r="E76" s="187"/>
      <c r="F76" s="186">
        <f>D76*E76</f>
        <v>0</v>
      </c>
      <c r="G76" s="187"/>
      <c r="H76" s="188">
        <f>D76*G76</f>
        <v>0</v>
      </c>
    </row>
    <row r="77" spans="1:8" s="191" customFormat="1">
      <c r="A77" s="281"/>
      <c r="B77" s="243"/>
      <c r="C77" s="272"/>
      <c r="D77" s="190"/>
      <c r="E77" s="187"/>
      <c r="F77" s="186"/>
      <c r="G77" s="187"/>
      <c r="H77" s="188"/>
    </row>
    <row r="78" spans="1:8" s="191" customFormat="1" ht="13.8" customHeight="1">
      <c r="A78" s="281">
        <v>2.16</v>
      </c>
      <c r="B78" s="243" t="s">
        <v>512</v>
      </c>
      <c r="C78" s="272" t="s">
        <v>47</v>
      </c>
      <c r="D78" s="273">
        <v>2</v>
      </c>
      <c r="E78" s="187"/>
      <c r="F78" s="186">
        <f>D78*E78</f>
        <v>0</v>
      </c>
      <c r="G78" s="187"/>
      <c r="H78" s="188">
        <f>D78*G78</f>
        <v>0</v>
      </c>
    </row>
    <row r="79" spans="1:8" s="191" customFormat="1">
      <c r="A79" s="281"/>
      <c r="B79" s="243"/>
      <c r="C79" s="272"/>
      <c r="D79" s="190"/>
      <c r="E79" s="187"/>
      <c r="F79" s="186"/>
      <c r="G79" s="187"/>
      <c r="H79" s="188"/>
    </row>
    <row r="80" spans="1:8" s="191" customFormat="1" ht="27.6">
      <c r="A80" s="281">
        <v>2.17</v>
      </c>
      <c r="B80" s="243" t="s">
        <v>511</v>
      </c>
      <c r="C80" s="272" t="s">
        <v>47</v>
      </c>
      <c r="D80" s="273">
        <v>2</v>
      </c>
      <c r="E80" s="187"/>
      <c r="F80" s="186">
        <f>D80*E80</f>
        <v>0</v>
      </c>
      <c r="G80" s="187"/>
      <c r="H80" s="188">
        <f>D80*G80</f>
        <v>0</v>
      </c>
    </row>
    <row r="81" spans="1:8" s="191" customFormat="1">
      <c r="A81" s="281"/>
      <c r="B81" s="243"/>
      <c r="C81" s="272"/>
      <c r="D81" s="273"/>
      <c r="E81" s="187"/>
      <c r="F81" s="186"/>
      <c r="G81" s="187"/>
      <c r="H81" s="188"/>
    </row>
    <row r="82" spans="1:8" s="191" customFormat="1" ht="41.4">
      <c r="A82" s="281">
        <v>2.1800000000000002</v>
      </c>
      <c r="B82" s="243" t="s">
        <v>514</v>
      </c>
      <c r="C82" s="272" t="s">
        <v>47</v>
      </c>
      <c r="D82" s="273">
        <v>2</v>
      </c>
      <c r="E82" s="187"/>
      <c r="F82" s="186">
        <f>D82*E82</f>
        <v>0</v>
      </c>
      <c r="G82" s="187"/>
      <c r="H82" s="188">
        <f>D82*G82</f>
        <v>0</v>
      </c>
    </row>
    <row r="83" spans="1:8" s="193" customFormat="1" ht="14.4" thickBot="1">
      <c r="A83" s="226"/>
      <c r="B83" s="189"/>
      <c r="C83" s="273"/>
      <c r="D83" s="190"/>
      <c r="E83" s="453"/>
      <c r="F83" s="443"/>
      <c r="G83" s="453"/>
      <c r="H83" s="454"/>
    </row>
    <row r="84" spans="1:8" s="193" customFormat="1" ht="21" customHeight="1" thickBot="1">
      <c r="A84" s="194"/>
      <c r="B84" s="195" t="s">
        <v>501</v>
      </c>
      <c r="C84" s="196"/>
      <c r="D84" s="197"/>
      <c r="E84" s="455"/>
      <c r="F84" s="444">
        <f>SUM(F44:F83)</f>
        <v>0</v>
      </c>
      <c r="G84" s="455"/>
      <c r="H84" s="444">
        <f>SUM(H44:H83)</f>
        <v>0</v>
      </c>
    </row>
    <row r="85" spans="1:8" s="193" customFormat="1">
      <c r="A85" s="198"/>
      <c r="B85" s="199"/>
      <c r="C85" s="200"/>
      <c r="D85" s="201"/>
      <c r="F85" s="200"/>
    </row>
    <row r="86" spans="1:8" s="193" customFormat="1">
      <c r="A86" s="236"/>
      <c r="B86" s="237"/>
      <c r="C86" s="236"/>
      <c r="D86" s="215" t="s">
        <v>515</v>
      </c>
      <c r="E86" s="238"/>
      <c r="F86" s="236"/>
      <c r="G86" s="236"/>
      <c r="H86" s="236"/>
    </row>
    <row r="87" spans="1:8">
      <c r="A87" s="239" t="s">
        <v>331</v>
      </c>
      <c r="B87" s="167"/>
      <c r="C87" s="168"/>
      <c r="D87" s="163"/>
      <c r="E87" s="169"/>
      <c r="F87" s="164"/>
      <c r="G87" s="164"/>
      <c r="H87" s="164"/>
    </row>
    <row r="88" spans="1:8">
      <c r="A88" s="267" t="s">
        <v>65</v>
      </c>
      <c r="B88" s="167"/>
      <c r="C88" s="168"/>
      <c r="D88" s="168"/>
      <c r="E88" s="164"/>
      <c r="F88" s="164"/>
      <c r="G88" s="164"/>
      <c r="H88" s="164"/>
    </row>
    <row r="89" spans="1:8">
      <c r="A89" s="260" t="s">
        <v>287</v>
      </c>
      <c r="B89" s="167"/>
      <c r="C89" s="170"/>
      <c r="D89" s="168"/>
      <c r="E89" s="164"/>
      <c r="F89" s="145"/>
      <c r="G89" s="164"/>
      <c r="H89" s="164"/>
    </row>
    <row r="90" spans="1:8" ht="14.4" thickBot="1">
      <c r="A90" s="268"/>
      <c r="B90" s="167"/>
      <c r="C90" s="170"/>
      <c r="D90" s="168"/>
      <c r="E90" s="164"/>
      <c r="F90" s="145"/>
      <c r="G90" s="164"/>
      <c r="H90" s="164"/>
    </row>
    <row r="91" spans="1:8" s="193" customFormat="1">
      <c r="A91" s="202"/>
      <c r="B91" s="203"/>
      <c r="C91" s="204"/>
      <c r="D91" s="205"/>
      <c r="E91" s="484" t="s">
        <v>42</v>
      </c>
      <c r="F91" s="485"/>
      <c r="G91" s="484" t="s">
        <v>43</v>
      </c>
      <c r="H91" s="486"/>
    </row>
    <row r="92" spans="1:8" s="193" customFormat="1" ht="14.4" thickBot="1">
      <c r="A92" s="206" t="s">
        <v>32</v>
      </c>
      <c r="B92" s="207" t="s">
        <v>33</v>
      </c>
      <c r="C92" s="208" t="s">
        <v>34</v>
      </c>
      <c r="D92" s="208" t="s">
        <v>35</v>
      </c>
      <c r="E92" s="206" t="s">
        <v>36</v>
      </c>
      <c r="F92" s="208" t="s">
        <v>37</v>
      </c>
      <c r="G92" s="206" t="s">
        <v>36</v>
      </c>
      <c r="H92" s="209" t="s">
        <v>37</v>
      </c>
    </row>
    <row r="93" spans="1:8" s="191" customFormat="1">
      <c r="A93" s="281"/>
      <c r="B93" s="183"/>
      <c r="C93" s="272"/>
      <c r="D93" s="190"/>
      <c r="E93" s="187"/>
      <c r="F93" s="184"/>
      <c r="G93" s="187"/>
      <c r="H93" s="185"/>
    </row>
    <row r="94" spans="1:8" s="182" customFormat="1" ht="30.6" customHeight="1">
      <c r="A94" s="281">
        <v>2</v>
      </c>
      <c r="B94" s="245" t="s">
        <v>217</v>
      </c>
      <c r="C94" s="272"/>
      <c r="D94" s="212"/>
      <c r="E94" s="442"/>
      <c r="F94" s="441"/>
      <c r="G94" s="442"/>
      <c r="H94" s="448"/>
    </row>
    <row r="95" spans="1:8" s="182" customFormat="1">
      <c r="A95" s="281"/>
      <c r="B95" s="243"/>
      <c r="C95" s="272"/>
      <c r="D95" s="212"/>
      <c r="E95" s="442"/>
      <c r="F95" s="441"/>
      <c r="G95" s="442"/>
      <c r="H95" s="448"/>
    </row>
    <row r="96" spans="1:8" s="191" customFormat="1" ht="26.4" customHeight="1">
      <c r="A96" s="281">
        <v>2.19</v>
      </c>
      <c r="B96" s="243" t="s">
        <v>504</v>
      </c>
      <c r="C96" s="272" t="s">
        <v>47</v>
      </c>
      <c r="D96" s="273">
        <v>2</v>
      </c>
      <c r="E96" s="187"/>
      <c r="F96" s="186">
        <f>D96*E96</f>
        <v>0</v>
      </c>
      <c r="G96" s="187"/>
      <c r="H96" s="188">
        <f>D96*G96</f>
        <v>0</v>
      </c>
    </row>
    <row r="97" spans="1:8" s="191" customFormat="1">
      <c r="A97" s="281"/>
      <c r="B97" s="243"/>
      <c r="C97" s="272"/>
      <c r="D97" s="190"/>
      <c r="E97" s="187"/>
      <c r="F97" s="186"/>
      <c r="G97" s="187"/>
      <c r="H97" s="188"/>
    </row>
    <row r="98" spans="1:8" s="191" customFormat="1" ht="27.6">
      <c r="A98" s="281">
        <v>2.2000000000000002</v>
      </c>
      <c r="B98" s="243" t="s">
        <v>502</v>
      </c>
      <c r="C98" s="272" t="s">
        <v>47</v>
      </c>
      <c r="D98" s="273">
        <v>2</v>
      </c>
      <c r="E98" s="187"/>
      <c r="F98" s="186">
        <f>D98*E98</f>
        <v>0</v>
      </c>
      <c r="G98" s="187"/>
      <c r="H98" s="188">
        <f>D98*G98</f>
        <v>0</v>
      </c>
    </row>
    <row r="99" spans="1:8" s="191" customFormat="1">
      <c r="A99" s="281"/>
      <c r="B99" s="243"/>
      <c r="C99" s="272"/>
      <c r="D99" s="273"/>
      <c r="E99" s="187"/>
      <c r="F99" s="186"/>
      <c r="G99" s="187"/>
      <c r="H99" s="188"/>
    </row>
    <row r="100" spans="1:8" s="191" customFormat="1">
      <c r="A100" s="281">
        <v>2.21</v>
      </c>
      <c r="B100" s="243" t="s">
        <v>510</v>
      </c>
      <c r="C100" s="272" t="s">
        <v>47</v>
      </c>
      <c r="D100" s="273">
        <v>2</v>
      </c>
      <c r="E100" s="187"/>
      <c r="F100" s="186">
        <f>D100*E100</f>
        <v>0</v>
      </c>
      <c r="G100" s="187"/>
      <c r="H100" s="188">
        <f>D100*G100</f>
        <v>0</v>
      </c>
    </row>
    <row r="101" spans="1:8" s="191" customFormat="1">
      <c r="A101" s="281"/>
      <c r="B101" s="243"/>
      <c r="C101" s="272"/>
      <c r="D101" s="273"/>
      <c r="E101" s="187"/>
      <c r="F101" s="186"/>
      <c r="G101" s="187"/>
      <c r="H101" s="188"/>
    </row>
    <row r="102" spans="1:8" s="191" customFormat="1">
      <c r="A102" s="281">
        <v>2.2200000000000002</v>
      </c>
      <c r="B102" s="243" t="s">
        <v>503</v>
      </c>
      <c r="C102" s="272" t="s">
        <v>47</v>
      </c>
      <c r="D102" s="273">
        <v>2</v>
      </c>
      <c r="E102" s="187"/>
      <c r="F102" s="186">
        <f>D102*E102</f>
        <v>0</v>
      </c>
      <c r="G102" s="187"/>
      <c r="H102" s="188">
        <f>D102*G102</f>
        <v>0</v>
      </c>
    </row>
    <row r="103" spans="1:8" s="182" customFormat="1">
      <c r="A103" s="281"/>
      <c r="B103" s="243"/>
      <c r="C103" s="272"/>
      <c r="D103" s="212"/>
      <c r="E103" s="442"/>
      <c r="F103" s="441"/>
      <c r="G103" s="442"/>
      <c r="H103" s="448"/>
    </row>
    <row r="104" spans="1:8" s="191" customFormat="1" ht="27.6">
      <c r="A104" s="281">
        <v>2.23</v>
      </c>
      <c r="B104" s="243" t="s">
        <v>513</v>
      </c>
      <c r="C104" s="272" t="s">
        <v>47</v>
      </c>
      <c r="D104" s="273">
        <v>2</v>
      </c>
      <c r="E104" s="187"/>
      <c r="F104" s="186">
        <f>D104*E104</f>
        <v>0</v>
      </c>
      <c r="G104" s="187"/>
      <c r="H104" s="188">
        <f>D104*G104</f>
        <v>0</v>
      </c>
    </row>
    <row r="105" spans="1:8" s="191" customFormat="1">
      <c r="A105" s="281"/>
      <c r="B105" s="243"/>
      <c r="C105" s="272"/>
      <c r="D105" s="273"/>
      <c r="E105" s="187"/>
      <c r="F105" s="186"/>
      <c r="G105" s="187"/>
      <c r="H105" s="188"/>
    </row>
    <row r="106" spans="1:8" ht="12.9" customHeight="1">
      <c r="A106" s="283">
        <v>3</v>
      </c>
      <c r="B106" s="271" t="s">
        <v>210</v>
      </c>
      <c r="C106" s="108"/>
      <c r="D106" s="213"/>
      <c r="E106" s="293"/>
      <c r="F106" s="186"/>
      <c r="G106" s="293"/>
      <c r="H106" s="188"/>
    </row>
    <row r="107" spans="1:8" ht="13.95" customHeight="1">
      <c r="A107" s="286"/>
      <c r="B107" s="243" t="s">
        <v>294</v>
      </c>
      <c r="C107" s="108"/>
      <c r="D107" s="213"/>
      <c r="E107" s="293"/>
      <c r="F107" s="186"/>
      <c r="G107" s="293"/>
      <c r="H107" s="188"/>
    </row>
    <row r="108" spans="1:8" ht="12.9" customHeight="1">
      <c r="A108" s="227"/>
      <c r="B108" s="112"/>
      <c r="C108" s="90"/>
      <c r="D108" s="213"/>
      <c r="E108" s="293"/>
      <c r="F108" s="186"/>
      <c r="G108" s="293"/>
      <c r="H108" s="188"/>
    </row>
    <row r="109" spans="1:8" ht="12.9" customHeight="1">
      <c r="A109" s="283">
        <v>3.1</v>
      </c>
      <c r="B109" s="243" t="s">
        <v>231</v>
      </c>
      <c r="C109" s="165" t="s">
        <v>48</v>
      </c>
      <c r="D109" s="213">
        <v>1800</v>
      </c>
      <c r="E109" s="293"/>
      <c r="F109" s="186">
        <f>D109*E109</f>
        <v>0</v>
      </c>
      <c r="G109" s="293"/>
      <c r="H109" s="188">
        <f>D109*G109</f>
        <v>0</v>
      </c>
    </row>
    <row r="110" spans="1:8" s="191" customFormat="1">
      <c r="A110" s="226"/>
      <c r="B110" s="189"/>
      <c r="C110" s="190"/>
      <c r="D110" s="190"/>
      <c r="E110" s="187"/>
      <c r="F110" s="186"/>
      <c r="G110" s="187"/>
      <c r="H110" s="188"/>
    </row>
    <row r="111" spans="1:8" s="191" customFormat="1">
      <c r="A111" s="226">
        <v>4</v>
      </c>
      <c r="B111" s="210" t="s">
        <v>75</v>
      </c>
      <c r="C111" s="190"/>
      <c r="D111" s="190"/>
      <c r="E111" s="187"/>
      <c r="F111" s="186"/>
      <c r="G111" s="187"/>
      <c r="H111" s="188"/>
    </row>
    <row r="112" spans="1:8" s="191" customFormat="1" ht="69">
      <c r="A112" s="226"/>
      <c r="B112" s="189" t="s">
        <v>292</v>
      </c>
      <c r="C112" s="190"/>
      <c r="D112" s="190"/>
      <c r="E112" s="187"/>
      <c r="F112" s="186"/>
      <c r="G112" s="187"/>
      <c r="H112" s="188"/>
    </row>
    <row r="113" spans="1:8" s="191" customFormat="1">
      <c r="A113" s="226"/>
      <c r="B113" s="189"/>
      <c r="C113" s="190"/>
      <c r="D113" s="190"/>
      <c r="E113" s="187"/>
      <c r="F113" s="186"/>
      <c r="G113" s="187"/>
      <c r="H113" s="188"/>
    </row>
    <row r="114" spans="1:8" s="191" customFormat="1">
      <c r="A114" s="226">
        <v>4.0999999999999996</v>
      </c>
      <c r="B114" s="210" t="s">
        <v>49</v>
      </c>
      <c r="C114" s="190"/>
      <c r="D114" s="190"/>
      <c r="E114" s="187"/>
      <c r="F114" s="186"/>
      <c r="G114" s="187"/>
      <c r="H114" s="188"/>
    </row>
    <row r="115" spans="1:8" s="191" customFormat="1">
      <c r="A115" s="226"/>
      <c r="B115" s="189"/>
      <c r="C115" s="190"/>
      <c r="D115" s="190"/>
      <c r="E115" s="187"/>
      <c r="F115" s="186"/>
      <c r="G115" s="187"/>
      <c r="H115" s="188"/>
    </row>
    <row r="116" spans="1:8" s="191" customFormat="1">
      <c r="A116" s="226" t="s">
        <v>62</v>
      </c>
      <c r="B116" s="189" t="s">
        <v>52</v>
      </c>
      <c r="C116" s="190" t="s">
        <v>48</v>
      </c>
      <c r="D116" s="190">
        <v>1300</v>
      </c>
      <c r="E116" s="187"/>
      <c r="F116" s="186">
        <f>D116*E116</f>
        <v>0</v>
      </c>
      <c r="G116" s="187"/>
      <c r="H116" s="188">
        <f>D116*G116</f>
        <v>0</v>
      </c>
    </row>
    <row r="117" spans="1:8" s="191" customFormat="1">
      <c r="A117" s="226"/>
      <c r="B117" s="189"/>
      <c r="C117" s="190"/>
      <c r="D117" s="190"/>
      <c r="E117" s="187"/>
      <c r="F117" s="186"/>
      <c r="G117" s="187"/>
      <c r="H117" s="188"/>
    </row>
    <row r="118" spans="1:8" s="191" customFormat="1">
      <c r="A118" s="226">
        <v>4.2</v>
      </c>
      <c r="B118" s="210" t="s">
        <v>20</v>
      </c>
      <c r="C118" s="190"/>
      <c r="D118" s="190"/>
      <c r="E118" s="187"/>
      <c r="F118" s="186"/>
      <c r="G118" s="187"/>
      <c r="H118" s="188"/>
    </row>
    <row r="119" spans="1:8" s="191" customFormat="1">
      <c r="A119" s="226"/>
      <c r="B119" s="210"/>
      <c r="C119" s="190"/>
      <c r="D119" s="190"/>
      <c r="E119" s="187"/>
      <c r="F119" s="186"/>
      <c r="G119" s="187"/>
      <c r="H119" s="188"/>
    </row>
    <row r="120" spans="1:8" s="191" customFormat="1">
      <c r="A120" s="226" t="s">
        <v>150</v>
      </c>
      <c r="B120" s="189" t="s">
        <v>52</v>
      </c>
      <c r="C120" s="190" t="s">
        <v>48</v>
      </c>
      <c r="D120" s="190">
        <v>120</v>
      </c>
      <c r="E120" s="187"/>
      <c r="F120" s="186">
        <f>D120*E120</f>
        <v>0</v>
      </c>
      <c r="G120" s="187"/>
      <c r="H120" s="188">
        <f>D120*G120</f>
        <v>0</v>
      </c>
    </row>
    <row r="121" spans="1:8" s="191" customFormat="1">
      <c r="A121" s="226"/>
      <c r="B121" s="189"/>
      <c r="C121" s="190"/>
      <c r="D121" s="190"/>
      <c r="E121" s="187"/>
      <c r="F121" s="186"/>
      <c r="G121" s="187"/>
      <c r="H121" s="188"/>
    </row>
    <row r="122" spans="1:8" s="191" customFormat="1">
      <c r="A122" s="226">
        <v>4.3</v>
      </c>
      <c r="B122" s="210" t="s">
        <v>212</v>
      </c>
      <c r="C122" s="190"/>
      <c r="D122" s="190"/>
      <c r="E122" s="187"/>
      <c r="F122" s="186"/>
      <c r="G122" s="187"/>
      <c r="H122" s="188"/>
    </row>
    <row r="123" spans="1:8" s="191" customFormat="1">
      <c r="A123" s="226"/>
      <c r="B123" s="189"/>
      <c r="C123" s="190"/>
      <c r="D123" s="190"/>
      <c r="E123" s="187"/>
      <c r="F123" s="186"/>
      <c r="G123" s="187"/>
      <c r="H123" s="188"/>
    </row>
    <row r="124" spans="1:8" s="191" customFormat="1">
      <c r="A124" s="226" t="s">
        <v>320</v>
      </c>
      <c r="B124" s="244" t="s">
        <v>221</v>
      </c>
      <c r="C124" s="211" t="s">
        <v>47</v>
      </c>
      <c r="D124" s="190">
        <v>130</v>
      </c>
      <c r="E124" s="187"/>
      <c r="F124" s="186">
        <f>D124*E124</f>
        <v>0</v>
      </c>
      <c r="G124" s="187"/>
      <c r="H124" s="188">
        <f>D124*G124</f>
        <v>0</v>
      </c>
    </row>
    <row r="125" spans="1:8" s="191" customFormat="1">
      <c r="A125" s="226"/>
      <c r="B125" s="189"/>
      <c r="C125" s="190"/>
      <c r="D125" s="190"/>
      <c r="E125" s="187"/>
      <c r="F125" s="186"/>
      <c r="G125" s="187"/>
      <c r="H125" s="188"/>
    </row>
    <row r="126" spans="1:8" s="191" customFormat="1" ht="27.6">
      <c r="A126" s="226" t="s">
        <v>321</v>
      </c>
      <c r="B126" s="244" t="s">
        <v>517</v>
      </c>
      <c r="C126" s="190" t="s">
        <v>47</v>
      </c>
      <c r="D126" s="190">
        <v>12</v>
      </c>
      <c r="E126" s="187"/>
      <c r="F126" s="186">
        <f>D126*E126</f>
        <v>0</v>
      </c>
      <c r="G126" s="187"/>
      <c r="H126" s="188">
        <f>D126*G126</f>
        <v>0</v>
      </c>
    </row>
    <row r="127" spans="1:8" s="191" customFormat="1">
      <c r="A127" s="226"/>
      <c r="B127" s="189"/>
      <c r="C127" s="190"/>
      <c r="D127" s="190"/>
      <c r="E127" s="187"/>
      <c r="F127" s="186"/>
      <c r="G127" s="187"/>
      <c r="H127" s="188"/>
    </row>
    <row r="128" spans="1:8" s="191" customFormat="1" ht="13.95" customHeight="1">
      <c r="A128" s="226" t="s">
        <v>322</v>
      </c>
      <c r="B128" s="244" t="s">
        <v>293</v>
      </c>
      <c r="C128" s="190" t="s">
        <v>47</v>
      </c>
      <c r="D128" s="190">
        <v>10</v>
      </c>
      <c r="E128" s="187"/>
      <c r="F128" s="186">
        <f>D128*E128</f>
        <v>0</v>
      </c>
      <c r="G128" s="187"/>
      <c r="H128" s="188">
        <f>D128*G128</f>
        <v>0</v>
      </c>
    </row>
    <row r="129" spans="1:8" ht="12.9" customHeight="1" thickBot="1">
      <c r="A129" s="287"/>
      <c r="B129" s="112"/>
      <c r="C129" s="108"/>
      <c r="D129" s="108"/>
      <c r="E129" s="293"/>
      <c r="F129" s="292"/>
      <c r="G129" s="293"/>
      <c r="H129" s="291"/>
    </row>
    <row r="130" spans="1:8" ht="21" customHeight="1" thickBot="1">
      <c r="A130" s="114"/>
      <c r="B130" s="115" t="s">
        <v>516</v>
      </c>
      <c r="C130" s="166"/>
      <c r="D130" s="117"/>
      <c r="E130" s="359"/>
      <c r="F130" s="295">
        <f>SUM(F93:F129)</f>
        <v>0</v>
      </c>
      <c r="G130" s="359"/>
      <c r="H130" s="295">
        <f>SUM(H93:H129)</f>
        <v>0</v>
      </c>
    </row>
    <row r="131" spans="1:8" ht="21" customHeight="1" thickBot="1">
      <c r="A131" s="118" t="s">
        <v>96</v>
      </c>
      <c r="B131" s="115"/>
      <c r="C131" s="166"/>
      <c r="D131" s="250"/>
      <c r="E131" s="294"/>
      <c r="F131" s="295">
        <f>SUM(F35,F84,F130)</f>
        <v>0</v>
      </c>
      <c r="G131" s="294"/>
      <c r="H131" s="295">
        <f>SUM(H35,H84,H130)</f>
        <v>0</v>
      </c>
    </row>
  </sheetData>
  <mergeCells count="6">
    <mergeCell ref="E91:F91"/>
    <mergeCell ref="G91:H91"/>
    <mergeCell ref="E6:F6"/>
    <mergeCell ref="G6:H6"/>
    <mergeCell ref="E42:F42"/>
    <mergeCell ref="G42:H42"/>
  </mergeCells>
  <phoneticPr fontId="0" type="noConversion"/>
  <conditionalFormatting sqref="F61 F44 F93">
    <cfRule type="cellIs" priority="108" stopIfTrue="1" operator="equal">
      <formula>0</formula>
    </cfRule>
  </conditionalFormatting>
  <conditionalFormatting sqref="G4">
    <cfRule type="cellIs" dxfId="16" priority="107" stopIfTrue="1" operator="equal">
      <formula>0</formula>
    </cfRule>
  </conditionalFormatting>
  <conditionalFormatting sqref="F68 F70 F72 F74 H68 H70 H72 H74 F76 H76 F58 F60 H58 H60 F12 H12 F14 F16 F18 F20 F22 F24 F26 H14 H16 H18 H20 H22 H24 H26 F48 F50 F52 F54 F56 H48 H50 H52 H54 H56 F62 F64 F66 H62 H64 H66 F28:F44 H28:H44 F78 H78 F80:F105 H80:H105">
    <cfRule type="cellIs" dxfId="15" priority="106" stopIfTrue="1" operator="equal">
      <formula>0</formula>
    </cfRule>
  </conditionalFormatting>
  <conditionalFormatting sqref="F109">
    <cfRule type="cellIs" dxfId="14" priority="66" stopIfTrue="1" operator="equal">
      <formula>0</formula>
    </cfRule>
  </conditionalFormatting>
  <conditionalFormatting sqref="F116">
    <cfRule type="cellIs" dxfId="13" priority="65" stopIfTrue="1" operator="equal">
      <formula>0</formula>
    </cfRule>
  </conditionalFormatting>
  <conditionalFormatting sqref="F120">
    <cfRule type="cellIs" dxfId="12" priority="64" stopIfTrue="1" operator="equal">
      <formula>0</formula>
    </cfRule>
  </conditionalFormatting>
  <conditionalFormatting sqref="F124">
    <cfRule type="cellIs" dxfId="11" priority="63" stopIfTrue="1" operator="equal">
      <formula>0</formula>
    </cfRule>
  </conditionalFormatting>
  <conditionalFormatting sqref="F126">
    <cfRule type="cellIs" dxfId="10" priority="62" stopIfTrue="1" operator="equal">
      <formula>0</formula>
    </cfRule>
  </conditionalFormatting>
  <conditionalFormatting sqref="F128">
    <cfRule type="cellIs" dxfId="9" priority="61" stopIfTrue="1" operator="equal">
      <formula>0</formula>
    </cfRule>
  </conditionalFormatting>
  <conditionalFormatting sqref="F130">
    <cfRule type="cellIs" dxfId="8" priority="60" stopIfTrue="1" operator="equal">
      <formula>0</formula>
    </cfRule>
  </conditionalFormatting>
  <conditionalFormatting sqref="F131">
    <cfRule type="cellIs" dxfId="7" priority="59" stopIfTrue="1" operator="equal">
      <formula>0</formula>
    </cfRule>
  </conditionalFormatting>
  <conditionalFormatting sqref="H130:H131">
    <cfRule type="cellIs" dxfId="6" priority="58" stopIfTrue="1" operator="equal">
      <formula>0</formula>
    </cfRule>
  </conditionalFormatting>
  <conditionalFormatting sqref="H109">
    <cfRule type="cellIs" dxfId="5" priority="48" stopIfTrue="1" operator="equal">
      <formula>0</formula>
    </cfRule>
  </conditionalFormatting>
  <conditionalFormatting sqref="H116">
    <cfRule type="cellIs" dxfId="4" priority="47" stopIfTrue="1" operator="equal">
      <formula>0</formula>
    </cfRule>
  </conditionalFormatting>
  <conditionalFormatting sqref="H120">
    <cfRule type="cellIs" dxfId="3" priority="46" stopIfTrue="1" operator="equal">
      <formula>0</formula>
    </cfRule>
  </conditionalFormatting>
  <conditionalFormatting sqref="H124">
    <cfRule type="cellIs" dxfId="2" priority="45" stopIfTrue="1" operator="equal">
      <formula>0</formula>
    </cfRule>
  </conditionalFormatting>
  <conditionalFormatting sqref="H126">
    <cfRule type="cellIs" dxfId="1" priority="44" stopIfTrue="1" operator="equal">
      <formula>0</formula>
    </cfRule>
  </conditionalFormatting>
  <conditionalFormatting sqref="H128">
    <cfRule type="cellIs" dxfId="0" priority="43" stopIfTrue="1" operator="equal">
      <formula>0</formula>
    </cfRule>
  </conditionalFormatting>
  <pageMargins left="0.35433070866141736" right="0.35433070866141736" top="0.55118110236220474" bottom="0.59055118110236227" header="0.51181102362204722" footer="0.51181102362204722"/>
  <pageSetup paperSize="9" orientation="portrait" r:id="rId1"/>
  <headerFooter alignWithMargins="0"/>
  <rowBreaks count="2" manualBreakCount="2">
    <brk id="35" max="7" man="1"/>
    <brk id="84" max="7" man="1"/>
  </rowBreaks>
</worksheet>
</file>

<file path=xl/worksheets/sheet9.xml><?xml version="1.0" encoding="utf-8"?>
<worksheet xmlns="http://schemas.openxmlformats.org/spreadsheetml/2006/main" xmlns:r="http://schemas.openxmlformats.org/officeDocument/2006/relationships">
  <dimension ref="A1:J52"/>
  <sheetViews>
    <sheetView showZeros="0" topLeftCell="A39" zoomScaleNormal="100" workbookViewId="0">
      <selection activeCell="A62" sqref="A62"/>
    </sheetView>
  </sheetViews>
  <sheetFormatPr defaultColWidth="9.109375" defaultRowHeight="13.8"/>
  <cols>
    <col min="1" max="1" width="6.6640625" style="91" customWidth="1"/>
    <col min="2" max="2" width="33" style="93" customWidth="1"/>
    <col min="3" max="3" width="6" style="94" customWidth="1"/>
    <col min="4" max="4" width="6.88671875" style="94" customWidth="1"/>
    <col min="5" max="5" width="8.88671875" style="91" customWidth="1"/>
    <col min="6" max="6" width="11.44140625" style="91" customWidth="1"/>
    <col min="7" max="7" width="8.88671875" style="91" customWidth="1"/>
    <col min="8" max="8" width="11.44140625" style="91" customWidth="1"/>
    <col min="9" max="9" width="1.33203125" style="91" customWidth="1"/>
    <col min="10" max="10" width="17.109375" style="91" customWidth="1"/>
    <col min="11" max="16384" width="9.109375" style="91"/>
  </cols>
  <sheetData>
    <row r="1" spans="1:10">
      <c r="A1" s="164"/>
      <c r="B1" s="167"/>
      <c r="C1" s="168"/>
      <c r="D1" s="163" t="s">
        <v>99</v>
      </c>
      <c r="E1" s="169"/>
      <c r="F1" s="164"/>
      <c r="G1" s="164"/>
      <c r="H1" s="164"/>
    </row>
    <row r="2" spans="1:10">
      <c r="A2" s="239" t="s">
        <v>331</v>
      </c>
      <c r="B2" s="167"/>
      <c r="C2" s="168"/>
      <c r="D2" s="163"/>
      <c r="E2" s="169"/>
      <c r="F2" s="164"/>
      <c r="G2" s="164"/>
      <c r="H2" s="164"/>
    </row>
    <row r="3" spans="1:10">
      <c r="A3" s="267" t="s">
        <v>98</v>
      </c>
      <c r="B3" s="167"/>
      <c r="C3" s="168"/>
      <c r="D3" s="168"/>
      <c r="E3" s="164"/>
      <c r="F3" s="164"/>
      <c r="G3" s="164"/>
      <c r="H3" s="164"/>
    </row>
    <row r="4" spans="1:10">
      <c r="A4" s="260" t="s">
        <v>288</v>
      </c>
      <c r="B4" s="167"/>
      <c r="C4" s="170"/>
      <c r="D4" s="168"/>
      <c r="E4" s="164"/>
      <c r="F4" s="145"/>
      <c r="G4" s="164"/>
      <c r="H4" s="164"/>
    </row>
    <row r="5" spans="1:10" ht="14.4" thickBot="1">
      <c r="A5" s="230"/>
      <c r="B5" s="231"/>
      <c r="C5" s="232"/>
      <c r="D5" s="233"/>
      <c r="E5" s="234"/>
      <c r="F5" s="235"/>
      <c r="G5" s="234"/>
      <c r="H5" s="234"/>
    </row>
    <row r="6" spans="1:10">
      <c r="A6" s="99"/>
      <c r="B6" s="100"/>
      <c r="C6" s="101"/>
      <c r="D6" s="101"/>
      <c r="E6" s="487" t="s">
        <v>42</v>
      </c>
      <c r="F6" s="488"/>
      <c r="G6" s="487" t="s">
        <v>43</v>
      </c>
      <c r="H6" s="489"/>
    </row>
    <row r="7" spans="1:10" ht="14.4" thickBot="1">
      <c r="A7" s="102" t="s">
        <v>32</v>
      </c>
      <c r="B7" s="103" t="s">
        <v>33</v>
      </c>
      <c r="C7" s="104" t="s">
        <v>34</v>
      </c>
      <c r="D7" s="104" t="s">
        <v>35</v>
      </c>
      <c r="E7" s="102" t="s">
        <v>36</v>
      </c>
      <c r="F7" s="104" t="s">
        <v>37</v>
      </c>
      <c r="G7" s="102" t="s">
        <v>36</v>
      </c>
      <c r="H7" s="105" t="s">
        <v>37</v>
      </c>
    </row>
    <row r="8" spans="1:10" s="191" customFormat="1">
      <c r="A8" s="226"/>
      <c r="B8" s="189"/>
      <c r="C8" s="460"/>
      <c r="D8" s="215"/>
      <c r="E8" s="187"/>
      <c r="F8" s="184"/>
      <c r="G8" s="187"/>
      <c r="H8" s="185"/>
    </row>
    <row r="9" spans="1:10" ht="13.8" customHeight="1">
      <c r="A9" s="283">
        <v>1</v>
      </c>
      <c r="B9" s="107" t="s">
        <v>520</v>
      </c>
      <c r="C9" s="108"/>
      <c r="D9" s="213"/>
      <c r="E9" s="109"/>
      <c r="F9" s="110"/>
      <c r="G9" s="109"/>
      <c r="H9" s="111"/>
    </row>
    <row r="10" spans="1:10" ht="13.8" customHeight="1">
      <c r="A10" s="227"/>
      <c r="B10" s="112"/>
      <c r="C10" s="90"/>
      <c r="D10" s="213"/>
      <c r="E10" s="109"/>
      <c r="F10" s="110"/>
      <c r="G10" s="109"/>
      <c r="H10" s="111"/>
    </row>
    <row r="11" spans="1:10" ht="13.8" customHeight="1">
      <c r="A11" s="283">
        <v>1.1000000000000001</v>
      </c>
      <c r="B11" s="112" t="s">
        <v>521</v>
      </c>
      <c r="C11" s="165" t="s">
        <v>47</v>
      </c>
      <c r="D11" s="213">
        <v>1</v>
      </c>
      <c r="E11" s="109"/>
      <c r="F11" s="110"/>
      <c r="G11" s="109"/>
      <c r="H11" s="111"/>
    </row>
    <row r="12" spans="1:10" ht="13.8" customHeight="1">
      <c r="A12" s="227"/>
      <c r="B12" s="112"/>
      <c r="C12" s="165"/>
      <c r="D12" s="213"/>
      <c r="E12" s="109"/>
      <c r="F12" s="110"/>
      <c r="G12" s="109"/>
      <c r="H12" s="111"/>
    </row>
    <row r="13" spans="1:10" ht="13.8" customHeight="1">
      <c r="A13" s="283">
        <v>1.2</v>
      </c>
      <c r="B13" s="112" t="s">
        <v>522</v>
      </c>
      <c r="C13" s="165" t="s">
        <v>47</v>
      </c>
      <c r="D13" s="213">
        <v>1</v>
      </c>
      <c r="E13" s="109"/>
      <c r="F13" s="110"/>
      <c r="G13" s="109"/>
      <c r="H13" s="111"/>
    </row>
    <row r="14" spans="1:10" ht="13.8" customHeight="1">
      <c r="A14" s="227"/>
      <c r="B14" s="112"/>
      <c r="C14" s="165"/>
      <c r="D14" s="213"/>
      <c r="E14" s="109"/>
      <c r="F14" s="110"/>
      <c r="G14" s="109"/>
      <c r="H14" s="111"/>
      <c r="J14" s="46"/>
    </row>
    <row r="15" spans="1:10" s="464" customFormat="1" ht="26.4" customHeight="1">
      <c r="A15" s="283">
        <v>1.3</v>
      </c>
      <c r="B15" s="112" t="s">
        <v>523</v>
      </c>
      <c r="C15" s="165" t="s">
        <v>47</v>
      </c>
      <c r="D15" s="216">
        <v>1</v>
      </c>
      <c r="E15" s="461"/>
      <c r="F15" s="462"/>
      <c r="G15" s="461"/>
      <c r="H15" s="463"/>
    </row>
    <row r="16" spans="1:10" ht="12.9" customHeight="1">
      <c r="A16" s="227"/>
      <c r="B16" s="112"/>
      <c r="C16" s="165"/>
      <c r="D16" s="213"/>
      <c r="E16" s="109"/>
      <c r="F16" s="110"/>
      <c r="G16" s="109"/>
      <c r="H16" s="111"/>
    </row>
    <row r="17" spans="1:8" ht="13.8" customHeight="1">
      <c r="A17" s="283">
        <v>1.4</v>
      </c>
      <c r="B17" s="112" t="s">
        <v>529</v>
      </c>
      <c r="C17" s="165" t="s">
        <v>47</v>
      </c>
      <c r="D17" s="216">
        <v>1</v>
      </c>
      <c r="E17" s="109"/>
      <c r="F17" s="110"/>
      <c r="G17" s="109"/>
      <c r="H17" s="111"/>
    </row>
    <row r="18" spans="1:8" ht="12.9" customHeight="1">
      <c r="A18" s="227"/>
      <c r="B18" s="112"/>
      <c r="C18" s="165"/>
      <c r="D18" s="213"/>
      <c r="E18" s="109"/>
      <c r="F18" s="110"/>
      <c r="G18" s="109"/>
      <c r="H18" s="111"/>
    </row>
    <row r="19" spans="1:8" ht="12.9" customHeight="1">
      <c r="A19" s="283">
        <v>1.5</v>
      </c>
      <c r="B19" s="112" t="s">
        <v>524</v>
      </c>
      <c r="C19" s="165" t="s">
        <v>47</v>
      </c>
      <c r="D19" s="213">
        <v>2</v>
      </c>
      <c r="E19" s="109"/>
      <c r="F19" s="110"/>
      <c r="G19" s="109"/>
      <c r="H19" s="111"/>
    </row>
    <row r="20" spans="1:8" ht="12.9" customHeight="1">
      <c r="A20" s="227"/>
      <c r="B20" s="112"/>
      <c r="C20" s="165"/>
      <c r="D20" s="213"/>
      <c r="E20" s="109"/>
      <c r="F20" s="110"/>
      <c r="G20" s="109"/>
      <c r="H20" s="111"/>
    </row>
    <row r="21" spans="1:8" ht="12.9" customHeight="1">
      <c r="A21" s="283">
        <v>1.6</v>
      </c>
      <c r="B21" s="112" t="s">
        <v>525</v>
      </c>
      <c r="C21" s="165" t="s">
        <v>47</v>
      </c>
      <c r="D21" s="213">
        <v>2</v>
      </c>
      <c r="E21" s="109"/>
      <c r="F21" s="110"/>
      <c r="G21" s="109"/>
      <c r="H21" s="111"/>
    </row>
    <row r="22" spans="1:8" ht="12.9" customHeight="1">
      <c r="A22" s="227"/>
      <c r="B22" s="112"/>
      <c r="C22" s="165"/>
      <c r="D22" s="213"/>
      <c r="E22" s="109"/>
      <c r="F22" s="110"/>
      <c r="G22" s="109"/>
      <c r="H22" s="111"/>
    </row>
    <row r="23" spans="1:8" ht="12.9" customHeight="1">
      <c r="A23" s="283">
        <v>1.7</v>
      </c>
      <c r="B23" s="112" t="s">
        <v>526</v>
      </c>
      <c r="C23" s="108" t="s">
        <v>48</v>
      </c>
      <c r="D23" s="213">
        <v>120</v>
      </c>
      <c r="E23" s="109"/>
      <c r="F23" s="110"/>
      <c r="G23" s="109"/>
      <c r="H23" s="111"/>
    </row>
    <row r="24" spans="1:8">
      <c r="A24" s="227"/>
      <c r="B24" s="89"/>
      <c r="C24" s="90"/>
      <c r="D24" s="213"/>
      <c r="E24" s="288"/>
      <c r="F24" s="289"/>
      <c r="G24" s="288"/>
      <c r="H24" s="290"/>
    </row>
    <row r="25" spans="1:8" s="182" customFormat="1">
      <c r="A25" s="225">
        <v>2</v>
      </c>
      <c r="B25" s="245" t="s">
        <v>219</v>
      </c>
      <c r="C25" s="178"/>
      <c r="D25" s="212"/>
      <c r="E25" s="179"/>
      <c r="F25" s="180"/>
      <c r="G25" s="179"/>
      <c r="H25" s="181"/>
    </row>
    <row r="26" spans="1:8" s="182" customFormat="1" ht="69">
      <c r="A26" s="225"/>
      <c r="B26" s="243" t="s">
        <v>220</v>
      </c>
      <c r="C26" s="178"/>
      <c r="D26" s="212"/>
      <c r="E26" s="179"/>
      <c r="F26" s="180"/>
      <c r="G26" s="179"/>
      <c r="H26" s="181"/>
    </row>
    <row r="27" spans="1:8" s="182" customFormat="1">
      <c r="A27" s="225"/>
      <c r="B27" s="183"/>
      <c r="C27" s="178"/>
      <c r="D27" s="212"/>
      <c r="E27" s="179"/>
      <c r="F27" s="180"/>
      <c r="G27" s="179"/>
      <c r="H27" s="181"/>
    </row>
    <row r="28" spans="1:8" s="221" customFormat="1" ht="27.6">
      <c r="A28" s="225">
        <v>2.1</v>
      </c>
      <c r="B28" s="243" t="s">
        <v>236</v>
      </c>
      <c r="C28" s="272" t="s">
        <v>47</v>
      </c>
      <c r="D28" s="217">
        <v>12</v>
      </c>
      <c r="E28" s="218"/>
      <c r="F28" s="219">
        <f>D28*E28</f>
        <v>0</v>
      </c>
      <c r="G28" s="218"/>
      <c r="H28" s="220">
        <f>D28*G28</f>
        <v>0</v>
      </c>
    </row>
    <row r="29" spans="1:8" s="224" customFormat="1">
      <c r="A29" s="465"/>
      <c r="B29" s="214"/>
      <c r="C29" s="228"/>
      <c r="D29" s="222"/>
      <c r="E29" s="223"/>
      <c r="F29" s="219"/>
      <c r="G29" s="223"/>
      <c r="H29" s="220"/>
    </row>
    <row r="30" spans="1:8" s="221" customFormat="1">
      <c r="A30" s="225">
        <v>2.2000000000000002</v>
      </c>
      <c r="B30" s="243" t="s">
        <v>237</v>
      </c>
      <c r="C30" s="272" t="s">
        <v>47</v>
      </c>
      <c r="D30" s="217">
        <v>18</v>
      </c>
      <c r="E30" s="218"/>
      <c r="F30" s="219">
        <f>D30*E30</f>
        <v>0</v>
      </c>
      <c r="G30" s="218"/>
      <c r="H30" s="220">
        <f>D30*G30</f>
        <v>0</v>
      </c>
    </row>
    <row r="31" spans="1:8" s="182" customFormat="1">
      <c r="A31" s="225"/>
      <c r="B31" s="183"/>
      <c r="C31" s="178"/>
      <c r="D31" s="212"/>
      <c r="E31" s="179"/>
      <c r="F31" s="219"/>
      <c r="G31" s="179"/>
      <c r="H31" s="220"/>
    </row>
    <row r="32" spans="1:8" s="191" customFormat="1">
      <c r="A32" s="225">
        <v>3</v>
      </c>
      <c r="B32" s="245" t="s">
        <v>210</v>
      </c>
      <c r="C32" s="178"/>
      <c r="D32" s="178"/>
      <c r="E32" s="187"/>
      <c r="F32" s="219"/>
      <c r="G32" s="187"/>
      <c r="H32" s="220"/>
    </row>
    <row r="33" spans="1:8" s="191" customFormat="1" ht="26.4" customHeight="1">
      <c r="A33" s="225"/>
      <c r="B33" s="243" t="s">
        <v>211</v>
      </c>
      <c r="C33" s="178"/>
      <c r="D33" s="178"/>
      <c r="E33" s="187"/>
      <c r="F33" s="219"/>
      <c r="G33" s="187"/>
      <c r="H33" s="220"/>
    </row>
    <row r="34" spans="1:8" s="191" customFormat="1">
      <c r="A34" s="225"/>
      <c r="B34" s="183"/>
      <c r="C34" s="178"/>
      <c r="D34" s="178"/>
      <c r="E34" s="187"/>
      <c r="F34" s="219"/>
      <c r="G34" s="187"/>
      <c r="H34" s="220"/>
    </row>
    <row r="35" spans="1:8" s="191" customFormat="1">
      <c r="A35" s="225">
        <v>3.1</v>
      </c>
      <c r="B35" s="243" t="s">
        <v>231</v>
      </c>
      <c r="C35" s="178" t="s">
        <v>48</v>
      </c>
      <c r="D35" s="178">
        <v>600</v>
      </c>
      <c r="E35" s="187"/>
      <c r="F35" s="219">
        <f>D35*E35</f>
        <v>0</v>
      </c>
      <c r="G35" s="187"/>
      <c r="H35" s="220">
        <f>D35*G35</f>
        <v>0</v>
      </c>
    </row>
    <row r="36" spans="1:8" s="191" customFormat="1">
      <c r="A36" s="225"/>
      <c r="B36" s="183"/>
      <c r="C36" s="178"/>
      <c r="D36" s="190"/>
      <c r="E36" s="187"/>
      <c r="F36" s="219"/>
      <c r="G36" s="187"/>
      <c r="H36" s="220"/>
    </row>
    <row r="37" spans="1:8" s="191" customFormat="1">
      <c r="A37" s="226">
        <v>3</v>
      </c>
      <c r="B37" s="210" t="s">
        <v>75</v>
      </c>
      <c r="C37" s="190"/>
      <c r="D37" s="190"/>
      <c r="E37" s="187"/>
      <c r="F37" s="219"/>
      <c r="G37" s="187"/>
      <c r="H37" s="220"/>
    </row>
    <row r="38" spans="1:8" s="191" customFormat="1" ht="82.8">
      <c r="A38" s="226"/>
      <c r="B38" s="189" t="s">
        <v>527</v>
      </c>
      <c r="C38" s="190"/>
      <c r="D38" s="190"/>
      <c r="E38" s="187"/>
      <c r="F38" s="219"/>
      <c r="G38" s="187"/>
      <c r="H38" s="220"/>
    </row>
    <row r="39" spans="1:8" s="191" customFormat="1">
      <c r="A39" s="226">
        <v>3.1</v>
      </c>
      <c r="B39" s="210" t="s">
        <v>49</v>
      </c>
      <c r="C39" s="190"/>
      <c r="D39" s="190"/>
      <c r="E39" s="187"/>
      <c r="F39" s="219"/>
      <c r="G39" s="187"/>
      <c r="H39" s="220"/>
    </row>
    <row r="40" spans="1:8" s="191" customFormat="1">
      <c r="A40" s="226" t="s">
        <v>129</v>
      </c>
      <c r="B40" s="189" t="s">
        <v>52</v>
      </c>
      <c r="C40" s="190" t="s">
        <v>48</v>
      </c>
      <c r="D40" s="190">
        <v>640</v>
      </c>
      <c r="E40" s="187"/>
      <c r="F40" s="219">
        <f>D40*E40</f>
        <v>0</v>
      </c>
      <c r="G40" s="187"/>
      <c r="H40" s="220">
        <f>D40*G40</f>
        <v>0</v>
      </c>
    </row>
    <row r="41" spans="1:8" s="191" customFormat="1">
      <c r="A41" s="226"/>
      <c r="B41" s="189"/>
      <c r="C41" s="190"/>
      <c r="D41" s="190"/>
      <c r="E41" s="187"/>
      <c r="F41" s="219"/>
      <c r="G41" s="187"/>
      <c r="H41" s="220"/>
    </row>
    <row r="42" spans="1:8" s="191" customFormat="1">
      <c r="A42" s="226">
        <v>3.2</v>
      </c>
      <c r="B42" s="210" t="s">
        <v>20</v>
      </c>
      <c r="C42" s="190"/>
      <c r="D42" s="190"/>
      <c r="E42" s="187"/>
      <c r="F42" s="219"/>
      <c r="G42" s="187"/>
      <c r="H42" s="220"/>
    </row>
    <row r="43" spans="1:8" s="191" customFormat="1">
      <c r="A43" s="226" t="s">
        <v>130</v>
      </c>
      <c r="B43" s="189" t="s">
        <v>52</v>
      </c>
      <c r="C43" s="190" t="s">
        <v>48</v>
      </c>
      <c r="D43" s="190">
        <v>48</v>
      </c>
      <c r="E43" s="187"/>
      <c r="F43" s="219">
        <f>D43*E43</f>
        <v>0</v>
      </c>
      <c r="G43" s="187"/>
      <c r="H43" s="220">
        <f>D43*G43</f>
        <v>0</v>
      </c>
    </row>
    <row r="44" spans="1:8" s="191" customFormat="1">
      <c r="A44" s="270"/>
      <c r="B44" s="229"/>
      <c r="C44" s="269"/>
      <c r="D44" s="190"/>
      <c r="E44" s="187"/>
      <c r="F44" s="219"/>
      <c r="G44" s="187"/>
      <c r="H44" s="220"/>
    </row>
    <row r="45" spans="1:8" s="191" customFormat="1">
      <c r="A45" s="226">
        <v>3.3</v>
      </c>
      <c r="B45" s="210" t="s">
        <v>212</v>
      </c>
      <c r="C45" s="190"/>
      <c r="D45" s="190"/>
      <c r="E45" s="187"/>
      <c r="F45" s="219"/>
      <c r="G45" s="187"/>
      <c r="H45" s="220"/>
    </row>
    <row r="46" spans="1:8" s="191" customFormat="1">
      <c r="A46" s="226"/>
      <c r="B46" s="189"/>
      <c r="C46" s="190"/>
      <c r="D46" s="190"/>
      <c r="E46" s="187"/>
      <c r="F46" s="219"/>
      <c r="G46" s="187"/>
      <c r="H46" s="220"/>
    </row>
    <row r="47" spans="1:8" s="191" customFormat="1">
      <c r="A47" s="226" t="s">
        <v>289</v>
      </c>
      <c r="B47" s="244" t="s">
        <v>221</v>
      </c>
      <c r="C47" s="211" t="s">
        <v>47</v>
      </c>
      <c r="D47" s="190">
        <v>36</v>
      </c>
      <c r="E47" s="187"/>
      <c r="F47" s="219">
        <f>D47*E47</f>
        <v>0</v>
      </c>
      <c r="G47" s="187"/>
      <c r="H47" s="220">
        <f>D47*G47</f>
        <v>0</v>
      </c>
    </row>
    <row r="48" spans="1:8" s="191" customFormat="1">
      <c r="A48" s="226"/>
      <c r="B48" s="189"/>
      <c r="C48" s="190"/>
      <c r="D48" s="190"/>
      <c r="E48" s="187"/>
      <c r="F48" s="219"/>
      <c r="G48" s="187"/>
      <c r="H48" s="220"/>
    </row>
    <row r="49" spans="1:8" s="191" customFormat="1" ht="27.6">
      <c r="A49" s="226" t="s">
        <v>290</v>
      </c>
      <c r="B49" s="244" t="s">
        <v>528</v>
      </c>
      <c r="C49" s="190" t="s">
        <v>47</v>
      </c>
      <c r="D49" s="190">
        <v>6</v>
      </c>
      <c r="E49" s="297"/>
      <c r="F49" s="184">
        <f>D49*E49</f>
        <v>0</v>
      </c>
      <c r="G49" s="297"/>
      <c r="H49" s="298">
        <f>D49*G49</f>
        <v>0</v>
      </c>
    </row>
    <row r="50" spans="1:8" s="191" customFormat="1" ht="14.4" thickBot="1">
      <c r="A50" s="270"/>
      <c r="B50" s="229"/>
      <c r="C50" s="269"/>
      <c r="D50" s="190"/>
      <c r="E50" s="187"/>
      <c r="F50" s="184"/>
      <c r="G50" s="187"/>
      <c r="H50" s="185"/>
    </row>
    <row r="51" spans="1:8" ht="21" customHeight="1" thickBot="1">
      <c r="A51" s="114"/>
      <c r="B51" s="115" t="s">
        <v>278</v>
      </c>
      <c r="C51" s="166"/>
      <c r="D51" s="117"/>
      <c r="E51" s="359"/>
      <c r="F51" s="295">
        <f>SUM(F26:F50)</f>
        <v>0</v>
      </c>
      <c r="G51" s="359"/>
      <c r="H51" s="295">
        <f>SUM(H26:H50)</f>
        <v>0</v>
      </c>
    </row>
    <row r="52" spans="1:8" ht="21" customHeight="1" thickBot="1">
      <c r="A52" s="118" t="s">
        <v>97</v>
      </c>
      <c r="B52" s="115"/>
      <c r="C52" s="166"/>
      <c r="D52" s="250"/>
      <c r="E52" s="294"/>
      <c r="F52" s="295">
        <f>SUM(F51)</f>
        <v>0</v>
      </c>
      <c r="G52" s="294"/>
      <c r="H52" s="295">
        <f>SUM(H51)</f>
        <v>0</v>
      </c>
    </row>
  </sheetData>
  <mergeCells count="2">
    <mergeCell ref="E6:F6"/>
    <mergeCell ref="G6:H6"/>
  </mergeCells>
  <phoneticPr fontId="0" type="noConversion"/>
  <conditionalFormatting sqref="F50">
    <cfRule type="cellIs" priority="1" stopIfTrue="1" operator="equal">
      <formula>0</formula>
    </cfRule>
  </conditionalFormatting>
  <pageMargins left="0.55118110236220474" right="0.35433070866141736" top="0.39370078740157483" bottom="0.19685039370078741" header="0.11811023622047245" footer="0.11811023622047245"/>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Final Summary</vt:lpstr>
      <vt:lpstr>Collection Sheets</vt:lpstr>
      <vt:lpstr>BILL 1</vt:lpstr>
      <vt:lpstr>BILL 2</vt:lpstr>
      <vt:lpstr>BILL 3</vt:lpstr>
      <vt:lpstr>BILL 4</vt:lpstr>
      <vt:lpstr>BILL 5</vt:lpstr>
      <vt:lpstr>BILL 6</vt:lpstr>
      <vt:lpstr>BILL 7</vt:lpstr>
      <vt:lpstr>BILL 8</vt:lpstr>
      <vt:lpstr>'BILL 1'!Print_Area</vt:lpstr>
      <vt:lpstr>'BILL 2'!Print_Area</vt:lpstr>
      <vt:lpstr>'BILL 3'!Print_Area</vt:lpstr>
      <vt:lpstr>'BILL 4'!Print_Area</vt:lpstr>
      <vt:lpstr>'BILL 5'!Print_Area</vt:lpstr>
      <vt:lpstr>'BILL 6'!Print_Area</vt:lpstr>
      <vt:lpstr>'BILL 7'!Print_Area</vt:lpstr>
      <vt:lpstr>'BILL 8'!Print_Area</vt:lpstr>
      <vt:lpstr>'Collection Sheets'!Print_Area</vt:lpstr>
      <vt:lpstr>'Final Summary'!Print_Area</vt:lpstr>
    </vt:vector>
  </TitlesOfParts>
  <Company>CMB Consulting Engineers (Pty)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6352 SARS Warehouse Electrical Bills of Quantities</dc:title>
  <dc:creator>Rob Mansfield</dc:creator>
  <cp:lastModifiedBy>rmansfield</cp:lastModifiedBy>
  <cp:lastPrinted>2015-09-04T13:04:39Z</cp:lastPrinted>
  <dcterms:created xsi:type="dcterms:W3CDTF">2001-08-03T09:06:59Z</dcterms:created>
  <dcterms:modified xsi:type="dcterms:W3CDTF">2015-10-08T12:33:51Z</dcterms:modified>
</cp:coreProperties>
</file>