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7310962D-2B17-47C7-83D2-14E6AB042537}" xr6:coauthVersionLast="47" xr6:coauthVersionMax="47" xr10:uidLastSave="{00000000-0000-0000-0000-000000000000}"/>
  <bookViews>
    <workbookView xWindow="20370" yWindow="-120" windowWidth="29040" windowHeight="15720" xr2:uid="{DE1A629A-E8D2-4942-B093-3A525AB0D5A5}"/>
  </bookViews>
  <sheets>
    <sheet name="KARIEGA" sheetId="1" r:id="rId1"/>
  </sheets>
  <externalReferences>
    <externalReference r:id="rId2"/>
    <externalReference r:id="rId3"/>
  </externalReferences>
  <definedNames>
    <definedName name="_xlnm._FilterDatabase" localSheetId="0" hidden="1">KARIEGA!$C$19:$E$58</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KARIEGA!$C$19:$H$58</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8" i="1" l="1"/>
  <c r="H57" i="1"/>
  <c r="H56" i="1"/>
  <c r="I55" i="1"/>
  <c r="H55" i="1"/>
  <c r="J55" i="1" s="1"/>
  <c r="H54" i="1"/>
  <c r="I53" i="1"/>
  <c r="H53" i="1"/>
  <c r="J53" i="1" s="1"/>
  <c r="J52" i="1"/>
  <c r="I52" i="1"/>
  <c r="H52" i="1"/>
  <c r="I51" i="1"/>
  <c r="J51" i="1" s="1"/>
  <c r="H51" i="1"/>
  <c r="H50" i="1"/>
  <c r="H49" i="1"/>
  <c r="H48" i="1"/>
  <c r="I48" i="1" s="1"/>
  <c r="I47" i="1"/>
  <c r="H47" i="1"/>
  <c r="J47" i="1" s="1"/>
  <c r="H46" i="1"/>
  <c r="I45" i="1"/>
  <c r="H45" i="1"/>
  <c r="J45" i="1" s="1"/>
  <c r="J44" i="1"/>
  <c r="I44" i="1"/>
  <c r="H44" i="1"/>
  <c r="I43" i="1"/>
  <c r="J43" i="1" s="1"/>
  <c r="H43" i="1"/>
  <c r="H42" i="1"/>
  <c r="H41" i="1"/>
  <c r="I41" i="1" s="1"/>
  <c r="J41" i="1" s="1"/>
  <c r="H40" i="1"/>
  <c r="I40" i="1" s="1"/>
  <c r="I39" i="1"/>
  <c r="H39" i="1"/>
  <c r="J39" i="1" s="1"/>
  <c r="H38" i="1"/>
  <c r="I37" i="1"/>
  <c r="H37" i="1"/>
  <c r="J37" i="1" s="1"/>
  <c r="J36" i="1"/>
  <c r="I36" i="1"/>
  <c r="H36" i="1"/>
  <c r="I35" i="1"/>
  <c r="J35" i="1" s="1"/>
  <c r="H35" i="1"/>
  <c r="H34" i="1"/>
  <c r="H33" i="1"/>
  <c r="H32" i="1"/>
  <c r="I32" i="1" s="1"/>
  <c r="I31" i="1"/>
  <c r="H31" i="1"/>
  <c r="J31" i="1" s="1"/>
  <c r="H30" i="1"/>
  <c r="I29" i="1"/>
  <c r="J29" i="1" s="1"/>
  <c r="H29" i="1"/>
  <c r="J28" i="1"/>
  <c r="I28" i="1"/>
  <c r="H28" i="1"/>
  <c r="I27" i="1"/>
  <c r="J27" i="1" s="1"/>
  <c r="H27" i="1"/>
  <c r="H26" i="1"/>
  <c r="I26" i="1" s="1"/>
  <c r="H25" i="1"/>
  <c r="H24" i="1"/>
  <c r="I24" i="1" s="1"/>
  <c r="I23" i="1"/>
  <c r="H23" i="1"/>
  <c r="J23" i="1" s="1"/>
  <c r="H22" i="1"/>
  <c r="I21" i="1"/>
  <c r="H21" i="1"/>
  <c r="J21" i="1" s="1"/>
  <c r="J20" i="1"/>
  <c r="I20" i="1"/>
  <c r="H20" i="1"/>
  <c r="J54" i="1" l="1"/>
  <c r="J30" i="1"/>
  <c r="J42" i="1"/>
  <c r="J57" i="1"/>
  <c r="J58" i="1"/>
  <c r="I22" i="1"/>
  <c r="J22" i="1" s="1"/>
  <c r="I30" i="1"/>
  <c r="I38" i="1"/>
  <c r="J38" i="1" s="1"/>
  <c r="I46" i="1"/>
  <c r="J46" i="1" s="1"/>
  <c r="I54" i="1"/>
  <c r="J32" i="1"/>
  <c r="J48" i="1"/>
  <c r="I25" i="1"/>
  <c r="J25" i="1" s="1"/>
  <c r="I33" i="1"/>
  <c r="J33" i="1" s="1"/>
  <c r="I49" i="1"/>
  <c r="J49" i="1" s="1"/>
  <c r="I57" i="1"/>
  <c r="J26" i="1"/>
  <c r="J24" i="1"/>
  <c r="J40" i="1"/>
  <c r="I34" i="1"/>
  <c r="J34" i="1" s="1"/>
  <c r="I42" i="1"/>
  <c r="I50" i="1"/>
  <c r="J50" i="1" s="1"/>
  <c r="I58" i="1"/>
  <c r="I56" i="1"/>
  <c r="J56" i="1" s="1"/>
  <c r="J59" i="1" l="1"/>
  <c r="J62" i="1"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futureMetadata>
  <valueMetadata count="2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valueMetadata>
</metadata>
</file>

<file path=xl/sharedStrings.xml><?xml version="1.0" encoding="utf-8"?>
<sst xmlns="http://schemas.openxmlformats.org/spreadsheetml/2006/main" count="111" uniqueCount="108">
  <si>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</si>
  <si>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</si>
  <si>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</si>
  <si>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</si>
  <si>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</si>
  <si>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</si>
  <si>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</si>
  <si>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</si>
  <si>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</si>
  <si>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</si>
  <si>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</si>
  <si>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</si>
  <si>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</si>
  <si>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</si>
  <si>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</si>
  <si>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</si>
  <si>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Procurement of Office Furniture - Kariega</t>
  </si>
  <si>
    <t>Item</t>
  </si>
  <si>
    <t xml:space="preserve">Item and Image (similar or equal to) </t>
  </si>
  <si>
    <t xml:space="preserve">Item Description </t>
  </si>
  <si>
    <t xml:space="preserve">Specification </t>
  </si>
  <si>
    <t>Estimated Quantities</t>
  </si>
  <si>
    <t>Unit Price ( Vat.Excl.)</t>
  </si>
  <si>
    <t>Total Cost (Vat.Excl.)</t>
  </si>
  <si>
    <t>Vat</t>
  </si>
  <si>
    <t>Total Cost 
Incl. Vat</t>
  </si>
  <si>
    <t xml:space="preserve">Information counter </t>
  </si>
  <si>
    <t xml:space="preserve">900mm sections with overhang top. Col wood grain with black overhang top.  Dims: 1800mm (w) x 944mm (d) x 1062mm (h)
 - Top: Entrawood Farrarah Oak
 - matching mobile pedastal storage </t>
  </si>
  <si>
    <t>Mobile drawer pedestal</t>
  </si>
  <si>
    <t>MOBILE PEDESTAL for FLOW CLUSTER DESK 
 - 300 (W) &amp; 400 (W) with  1 x Floating pen &amp; pencil tray, 2 x standard drawers &amp; 1 x deep
filer / Central locking / Available in White [WH]</t>
  </si>
  <si>
    <t>Security Station</t>
  </si>
  <si>
    <r>
      <t xml:space="preserve">Round Standing Table 800mm 
</t>
    </r>
    <r>
      <rPr>
        <b/>
        <sz val="11"/>
        <color theme="1"/>
        <rFont val="Arial"/>
        <family val="2"/>
      </rPr>
      <t xml:space="preserve"> - </t>
    </r>
    <r>
      <rPr>
        <sz val="11"/>
        <color theme="1"/>
        <rFont val="Arial"/>
        <family val="2"/>
      </rPr>
      <t>chrome star base and wooden formaica top
 - Top: Entrawood Farrarah Oak</t>
    </r>
    <r>
      <rPr>
        <b/>
        <sz val="11"/>
        <color theme="1"/>
        <rFont val="Arial"/>
        <family val="2"/>
      </rPr>
      <t xml:space="preserve">
</t>
    </r>
  </si>
  <si>
    <t xml:space="preserve">PA workstation / OPS manager / CI </t>
  </si>
  <si>
    <t xml:space="preserve">PA Workstation with matal frame Dims: 1500mm (w) x 750mm (d) x 722mm (h)
  - Top: Entrawood Farrarah Oak
  - Black Modesty Panel
  - Incl Matching drawer pedestal 1 x Standard  drawer, 1 x deep filer Dims 400 (W) x 516 (D) x 540 (H)
- cable management channel and rind Incl. 
</t>
  </si>
  <si>
    <t xml:space="preserve">Branch Manager Desk </t>
  </si>
  <si>
    <t>Managerial Desk with Storage 
Dims: 1700mm (w) x 750mm (d) x 722 (h)
Top: Entrawood Farrarah Oak with black modesty Panel
- Incl matching wooden modesty panel &amp; DROPPED L-EXTENSION
LEO2067 + [FINISH]
2000 (L) x 600 (W) x 675 (H)
Incl cable management &amp; matching mobile pedestal Dims MOBILE PEDESTAL
HLM705F + [AN/WH]
400 (W) x 550 (D) x 553 (H)
1 x Floating pen &amp; pencil tray, 3 x standard soft closing drawers / Central locking / Matching</t>
  </si>
  <si>
    <r>
      <t>Flower Station (</t>
    </r>
    <r>
      <rPr>
        <u/>
        <sz val="11"/>
        <color theme="1"/>
        <rFont val="Arial"/>
        <family val="2"/>
      </rPr>
      <t>*</t>
    </r>
    <r>
      <rPr>
        <b/>
        <u/>
        <sz val="11"/>
        <color theme="1"/>
        <rFont val="Arial"/>
        <family val="2"/>
      </rPr>
      <t>Config 2</t>
    </r>
    <r>
      <rPr>
        <sz val="11"/>
        <color theme="1"/>
        <rFont val="Arial"/>
        <family val="2"/>
      </rPr>
      <t>) two leaf</t>
    </r>
  </si>
  <si>
    <t xml:space="preserve">Combination multiple leaf desks with desk base screens finished in Entrawood Farrarah Oak, 1400mm(w) x 350mm(d) x 16mm thick Frameless Fabric Screens, 5025 Upright legs cable tray &amp; power grommets 
 - Incl. D4 DOT corporate connection and reticulation channels
 - Green partitioning </t>
  </si>
  <si>
    <r>
      <t xml:space="preserve">Combination desk system with high screens Service desk (Flow Cluster) Dims: 1406mm (w) x 917mm (d)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t>
    </r>
  </si>
  <si>
    <t xml:space="preserve"> storage (cupboard)</t>
  </si>
  <si>
    <t xml:space="preserve">Storage: Filing cupboards
3 Tier 
Matching concept of desking) 3-Tier Dims: 900 (W) x 400 (D) x 1100 (H) Entrawood Farrarah Oak laminates paired with anthracite sides,
</t>
  </si>
  <si>
    <t>Staff daily storage 5x4</t>
  </si>
  <si>
    <t>Locker Units
12 bay on square metal legs
1350mm (w) x 450mm (d) x 1582mm (h)</t>
  </si>
  <si>
    <t>Printing station credenza</t>
  </si>
  <si>
    <t>Credenza with roller door finished in black, Dims:900mm (w) x 450mm (d) x 722mm (h)
 - Top: Entrawood Farrarah Oak</t>
  </si>
  <si>
    <t xml:space="preserve">Canteen / Hospitality Tops </t>
  </si>
  <si>
    <t xml:space="preserve">Canteen/ Hospitality Tables 900mm Dia or Square 900mm wide, Alimunium legs
Matt finish in choice of colours at order stage </t>
  </si>
  <si>
    <t>Call in POD</t>
  </si>
  <si>
    <t xml:space="preserve">Single POD with 22mm desktop fitted per single unit including shelf and screening
Dims: 1450w x 870d x 1350h
 - sound insulation fabric
 - grommet cut out in top &amp; partitioning 
- Blue fabric outside
- Green fabric inside
(Chair separate)
</t>
  </si>
  <si>
    <t xml:space="preserve">Service Agent Desk (Arrow cluster) </t>
  </si>
  <si>
    <t>Freestanding / movable desk in double config incluing: Screens, Modesty panel, D4 DOT corporate connection and Reticulation channels ,daisy chained connected to power poles. Dims:   3 365mm (w) x 3 850mm (d) x 1 100mm
(h).
 - Final product will be developed with supplier mock-up available for veiwing</t>
  </si>
  <si>
    <t>SARS Edu / Collaboration -table 1</t>
  </si>
  <si>
    <t xml:space="preserve">
Media Wall Table with Screen Wall. (Single Unit High)
- Top: Entrawood Farrarah Oak with media wall in charcoal excluding media screen
Dims: 
Table: 2000mm (w) x 900mm (d) x 1072mm (h)
Wall: 1360mm (w) x 100mm (d) x 1700mm (h)</t>
  </si>
  <si>
    <t>SARS Edu-table // Collaboration -table 2</t>
  </si>
  <si>
    <t>Media Wall Table with Screen Wall. (Single Unit Low)
- Top: Entrawood Farrarah Oak with media wall in charcoal excluding media screen
Dims: Table: 2000mm (w) x 900mm (d) x 744mm (h)
Wall: 1360mm (w) x 100mm (d) x 1700mm (h)</t>
  </si>
  <si>
    <t>Information counter chair</t>
  </si>
  <si>
    <t>Dark Grey/Light Grey mesh back
- Black seat
- Chrome fixed arms
- Full Syncro mechanism
- (Gas height adjustment)
- Chrome base on rubber )75mm) castors</t>
  </si>
  <si>
    <t>Security Station / Draughtman chair</t>
  </si>
  <si>
    <t>Height adjustable black PU
crome base chair
Swivel mechanism, gas height
adjustment, chrome ring and base, rubber castors for tiled flooring</t>
  </si>
  <si>
    <t xml:space="preserve">OPS manager / CI / Service agents / PA operators chair </t>
  </si>
  <si>
    <t>Charcoal mesh back
- Black fabric seat
- Black frame
- Vertical and depth adjustable
lumbar support
- 4D arm rests
- Depth adjustable seat
- Synchronised tilt mechanism
- Adjustable headrest
with spring tension
- Headrest upholstered
in black PU leather
- Black nylon base</t>
  </si>
  <si>
    <t xml:space="preserve">Back office operators chair </t>
  </si>
  <si>
    <t>Grey/ Multiple Colour backrest with fabric seat
- 1D height adjustable armrests
- Tension adjustment
- Adjustable lumber support
- 1 lock synchro mechanism
- Gas height adjustment
- Grey nylon base with castors</t>
  </si>
  <si>
    <t>OPS manager visitors chair</t>
  </si>
  <si>
    <t xml:space="preserve">Chrome frame sleigh base chair with black netted backrest and black vulcan seat. </t>
  </si>
  <si>
    <t xml:space="preserve">Chrome frame sleigh base chair with grey  netted backrest and grey vulcan seat. </t>
  </si>
  <si>
    <t xml:space="preserve">Branch manager high back chair (with head rest) </t>
  </si>
  <si>
    <t>Highback Chair 
- Black mesh back
- Black fabric seat
- Adjustable black mesh headrest
- Tension adjustment
- Knee tilt synchro mechanism
- Gas height
- Adjustable lumber support
- Black nylon base with unhooded castors
- Height adjustable arms</t>
  </si>
  <si>
    <t xml:space="preserve">Canteen chair </t>
  </si>
  <si>
    <t xml:space="preserve">PU Colour canteen chair
charcoal / dark grey </t>
  </si>
  <si>
    <t xml:space="preserve">PU Colour canteen chair
Green / Moss green </t>
  </si>
  <si>
    <r>
      <t xml:space="preserve">POD operator </t>
    </r>
    <r>
      <rPr>
        <b/>
        <sz val="11"/>
        <color theme="1"/>
        <rFont val="Arial"/>
        <family val="2"/>
      </rPr>
      <t>CHAIR</t>
    </r>
  </si>
  <si>
    <t xml:space="preserve">
 - seat to match inside of POD 
 - back rest to netted back
 - stainless steel legs 
- Black mesh back
- Black fabric seat
- 4-legged chrome frame with
polyurethane arms integrated
into frame
- Castors</t>
  </si>
  <si>
    <t xml:space="preserve">Edu-table High stool upholstered shell  </t>
  </si>
  <si>
    <t>High Stool / BARSTOOL
BARSTOOL
Shell upholstered in Fluted upholstery and powder coated steel base
Colours: frame and fabric colours to client’s
specification</t>
  </si>
  <si>
    <t xml:space="preserve">Edu-table Low stool upholstered shell  </t>
  </si>
  <si>
    <t xml:space="preserve">Edu chair low
Shell upholstered in Fluted upholstery and powder coated steel base
Colours: frame and fabric colours to client’s
specification
</t>
  </si>
  <si>
    <t xml:space="preserve">Seating area public bench with side table and charging port </t>
  </si>
  <si>
    <t>Combination type soft seating solution for client waiting area.Modular systems for easy set-up in multiple configurations. Vinyl / Mock leather colours to be selected with order. Allow for:
-  3 Seater option with 2 backrests x 1
-  Rounded corner pieces x 2
-  Triangular connector piece x 1
-  Double seat single cussion x 2
-  Double seat double cussion x 1
-  Double seat with extender table x 1
- Matching cofee tables x 3</t>
  </si>
  <si>
    <t xml:space="preserve">single Ottomans 
similar or equal to 
</t>
  </si>
  <si>
    <t>Upholstered Ottomann
Vinyl/ Mock Leather in different color
Dim: 550mm (w) x 550mm (d) x 450mm (h)</t>
  </si>
  <si>
    <t xml:space="preserve">Branch manager coat stand </t>
  </si>
  <si>
    <t xml:space="preserve">Typical standard coat stand (Dark grey) </t>
  </si>
  <si>
    <t xml:space="preserve">Branch manager dust bin </t>
  </si>
  <si>
    <t xml:space="preserve">Existng SARS Steel perferated </t>
  </si>
  <si>
    <t xml:space="preserve">Flower Station round dust bin </t>
  </si>
  <si>
    <t xml:space="preserve">plastic 
multiple color slection </t>
  </si>
  <si>
    <t xml:space="preserve">OPS manager dust bin </t>
  </si>
  <si>
    <t xml:space="preserve">BLACK plastic </t>
  </si>
  <si>
    <t xml:space="preserve">ADDIS dust bins </t>
  </si>
  <si>
    <t xml:space="preserve">Pause / Printing room
 - Black </t>
  </si>
  <si>
    <t>WHITEBOARD 900 x 900</t>
  </si>
  <si>
    <t>Magnetic Whire board complete with set of pens and eraser
OPS managers / BO manager 
 - 1x marker set (incl)</t>
  </si>
  <si>
    <t>WHITEBOARD 1200 x 1000</t>
  </si>
  <si>
    <t>Magnetic Whire board complete with set of pens and eraser
OPS managers / BO manager 
 - 1x marker set (incl)</t>
  </si>
  <si>
    <t xml:space="preserve">Artificial plant wall in Green (Wall panels) </t>
  </si>
  <si>
    <t xml:space="preserve">Panels made up to 2,000mm (w) x 2,4000mm (L)Green acoustic material greenery / Acoustic panel </t>
  </si>
  <si>
    <t xml:space="preserve">Planter pot artificial plants , medium floor based </t>
  </si>
  <si>
    <t>Arificial planter with pot complete</t>
  </si>
  <si>
    <t xml:space="preserve">Planter pot, small floor based </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</si>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</sst>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4" x14ac:knownFonts="1">
    <font>
      <sz val="11"/>
      <color theme="1"/>
      <name val="Calibri"/>
      <family val="2"/>
      <scheme val="minor"/>
    </font>
    <font>
      <sz val="11"/>
      <color theme="1"/>
      <name val="Arial"/>
      <family val="2"/>
    </font>
    <font>
      <b/>
      <sz val="11"/>
      <name val="Arial"/>
      <family val="2"/>
    </font>
    <font>
      <b/>
      <sz val="11"/>
      <color rgb="FF000000"/>
      <name val="Arial"/>
      <family val="2"/>
    </font>
    <font>
      <b/>
      <sz val="11"/>
      <color theme="1"/>
      <name val="Arial"/>
      <family val="2"/>
    </font>
    <font>
      <sz val="1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u/>
      <sz val="11"/>
      <color theme="1"/>
      <name val="Arial"/>
      <family val="2"/>
    </font>
    <font>
      <b/>
      <u/>
      <sz val="11"/>
      <color theme="1"/>
      <name val="Arial"/>
      <family val="2"/>
    </font>
    <font>
      <i/>
      <sz val="11"/>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0" xfId="0" applyFont="1" applyAlignment="1">
      <alignment horizontal="center" vertical="center" wrapText="1"/>
    </xf>
    <xf numFmtId="0" fontId="3" fillId="0" borderId="0" xfId="0" applyFont="1" applyAlignment="1">
      <alignment vertical="center" textRotation="90" wrapText="1"/>
    </xf>
    <xf numFmtId="0" fontId="3" fillId="0" borderId="1"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0" xfId="0" applyFont="1"/>
    <xf numFmtId="0" fontId="4" fillId="0" borderId="3" xfId="0" applyFont="1" applyBorder="1" applyAlignment="1">
      <alignment vertical="center" wrapText="1"/>
    </xf>
    <xf numFmtId="0" fontId="4" fillId="0" borderId="5"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2" borderId="3" xfId="0" applyFont="1" applyFill="1" applyBorder="1" applyAlignment="1" applyProtection="1">
      <alignment horizontal="center" wrapText="1"/>
      <protection locked="0"/>
    </xf>
    <xf numFmtId="0" fontId="3" fillId="2" borderId="4" xfId="0" applyFont="1" applyFill="1" applyBorder="1" applyAlignment="1" applyProtection="1">
      <alignment horizontal="center" wrapText="1"/>
      <protection locked="0"/>
    </xf>
    <xf numFmtId="0" fontId="3" fillId="2" borderId="5" xfId="0" applyFont="1" applyFill="1" applyBorder="1" applyAlignment="1" applyProtection="1">
      <alignment horizontal="center" wrapText="1"/>
      <protection locked="0"/>
    </xf>
    <xf numFmtId="0" fontId="3" fillId="0" borderId="0" xfId="0" applyFont="1" applyAlignment="1">
      <alignment horizontal="center" vertical="center" textRotation="90" wrapText="1"/>
    </xf>
    <xf numFmtId="0" fontId="3" fillId="0" borderId="0" xfId="0" applyFont="1" applyAlignment="1">
      <alignment horizontal="justify" vertical="center" wrapText="1"/>
    </xf>
    <xf numFmtId="0" fontId="3" fillId="0" borderId="0" xfId="0" applyFont="1" applyAlignment="1" applyProtection="1">
      <alignment wrapText="1"/>
      <protection locked="0"/>
    </xf>
    <xf numFmtId="0" fontId="5" fillId="0" borderId="0" xfId="0" applyFont="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6" xfId="0" applyFont="1" applyFill="1" applyBorder="1" applyAlignment="1">
      <alignment horizontal="left"/>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5" fillId="0" borderId="0" xfId="0" applyFont="1" applyAlignment="1">
      <alignmen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4" fillId="0" borderId="10" xfId="0" applyFont="1" applyBorder="1" applyAlignment="1">
      <alignment horizontal="left" wrapText="1"/>
    </xf>
    <xf numFmtId="0" fontId="4" fillId="0" borderId="0" xfId="0" applyFont="1" applyAlignment="1">
      <alignment wrapText="1"/>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vertical="center" wrapText="1"/>
    </xf>
    <xf numFmtId="0" fontId="2" fillId="0" borderId="15" xfId="0" applyFont="1" applyBorder="1" applyAlignment="1">
      <alignment horizontal="center" vertical="center" wrapText="1"/>
    </xf>
    <xf numFmtId="164" fontId="5" fillId="2" borderId="15" xfId="0" applyNumberFormat="1" applyFont="1" applyFill="1" applyBorder="1" applyAlignment="1">
      <alignment horizontal="center" vertical="center" wrapText="1"/>
    </xf>
    <xf numFmtId="164" fontId="5" fillId="0" borderId="15" xfId="0" applyNumberFormat="1" applyFont="1" applyBorder="1" applyAlignment="1">
      <alignment vertical="center" wrapText="1"/>
    </xf>
    <xf numFmtId="164" fontId="1" fillId="0" borderId="15" xfId="0" applyNumberFormat="1" applyFont="1" applyBorder="1" applyAlignment="1">
      <alignment vertical="center" wrapText="1"/>
    </xf>
    <xf numFmtId="164" fontId="1" fillId="0" borderId="16" xfId="0" applyNumberFormat="1" applyFont="1"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vertical="center" wrapText="1"/>
    </xf>
    <xf numFmtId="0" fontId="2" fillId="0" borderId="18" xfId="0" applyFont="1" applyBorder="1" applyAlignment="1">
      <alignment horizontal="center" vertical="center" wrapText="1"/>
    </xf>
    <xf numFmtId="164" fontId="5" fillId="2" borderId="18" xfId="0" applyNumberFormat="1" applyFont="1" applyFill="1" applyBorder="1" applyAlignment="1">
      <alignment horizontal="center" vertical="center" wrapText="1"/>
    </xf>
    <xf numFmtId="164" fontId="5" fillId="0" borderId="18" xfId="0" applyNumberFormat="1" applyFont="1" applyBorder="1" applyAlignment="1">
      <alignment vertical="center" wrapText="1"/>
    </xf>
    <xf numFmtId="164" fontId="1" fillId="0" borderId="18" xfId="0" applyNumberFormat="1" applyFont="1" applyBorder="1" applyAlignment="1">
      <alignment vertical="center" wrapText="1"/>
    </xf>
    <xf numFmtId="164" fontId="1" fillId="0" borderId="19" xfId="0" applyNumberFormat="1" applyFont="1" applyBorder="1" applyAlignment="1">
      <alignment vertical="center" wrapText="1"/>
    </xf>
    <xf numFmtId="0" fontId="1" fillId="0" borderId="20" xfId="0" applyFont="1" applyBorder="1" applyAlignment="1">
      <alignment horizontal="center" vertical="center" wrapText="1"/>
    </xf>
    <xf numFmtId="0" fontId="1" fillId="0" borderId="20" xfId="0" applyFont="1" applyBorder="1" applyAlignment="1">
      <alignment vertical="center" wrapText="1"/>
    </xf>
    <xf numFmtId="0" fontId="2" fillId="0" borderId="20" xfId="0" applyFont="1" applyBorder="1" applyAlignment="1">
      <alignment horizontal="center" vertical="center" wrapText="1"/>
    </xf>
    <xf numFmtId="164" fontId="5" fillId="2" borderId="20" xfId="0" applyNumberFormat="1" applyFont="1" applyFill="1" applyBorder="1" applyAlignment="1">
      <alignment horizontal="center" vertical="center" wrapText="1"/>
    </xf>
    <xf numFmtId="164" fontId="5" fillId="0" borderId="20" xfId="0" applyNumberFormat="1" applyFont="1" applyBorder="1" applyAlignment="1">
      <alignment vertical="center" wrapText="1"/>
    </xf>
    <xf numFmtId="164" fontId="1" fillId="0" borderId="20" xfId="0" applyNumberFormat="1" applyFont="1" applyBorder="1" applyAlignment="1">
      <alignment vertical="center" wrapText="1"/>
    </xf>
    <xf numFmtId="164" fontId="1" fillId="0" borderId="21" xfId="0" applyNumberFormat="1" applyFont="1" applyBorder="1" applyAlignment="1">
      <alignment vertical="center" wrapText="1"/>
    </xf>
    <xf numFmtId="0" fontId="4" fillId="0" borderId="22" xfId="0" applyFont="1" applyBorder="1" applyAlignment="1">
      <alignment horizontal="center" vertical="center" wrapText="1"/>
    </xf>
    <xf numFmtId="164" fontId="2" fillId="0" borderId="23" xfId="0" applyNumberFormat="1" applyFont="1" applyBorder="1" applyAlignment="1">
      <alignment vertical="center" wrapText="1"/>
    </xf>
    <xf numFmtId="164" fontId="2" fillId="0" borderId="0" xfId="0" applyNumberFormat="1" applyFont="1" applyAlignment="1">
      <alignment wrapText="1"/>
    </xf>
    <xf numFmtId="0" fontId="5" fillId="0" borderId="0" xfId="0" applyFont="1" applyAlignment="1">
      <alignment horizontal="center" vertical="center" wrapText="1"/>
    </xf>
    <xf numFmtId="164" fontId="8" fillId="0" borderId="0" xfId="0" applyNumberFormat="1" applyFont="1" applyAlignment="1">
      <alignment wrapText="1"/>
    </xf>
    <xf numFmtId="0" fontId="13" fillId="0" borderId="0" xfId="0" applyFont="1" applyAlignment="1">
      <alignment horizontal="center" vertical="center" wrapText="1"/>
    </xf>
    <xf numFmtId="0" fontId="13" fillId="0" borderId="0" xfId="0" applyFont="1" applyAlignment="1">
      <alignment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164" fontId="1" fillId="2" borderId="24" xfId="0" applyNumberFormat="1" applyFont="1" applyFill="1" applyBorder="1"/>
    <xf numFmtId="164" fontId="1" fillId="2" borderId="25" xfId="0" applyNumberFormat="1" applyFont="1" applyFill="1" applyBorder="1"/>
    <xf numFmtId="164" fontId="4" fillId="0" borderId="24" xfId="0" applyNumberFormat="1" applyFont="1" applyBorder="1"/>
    <xf numFmtId="0" fontId="5" fillId="0" borderId="0" xfId="0" applyFont="1" applyAlignment="1">
      <alignment vertical="center" wrapText="1"/>
    </xf>
    <xf numFmtId="0" fontId="5" fillId="0" borderId="0" xfId="0" applyFont="1" applyAlignment="1">
      <alignment horizontal="center" wrapText="1"/>
    </xf>
    <xf numFmtId="0" fontId="1" fillId="0" borderId="10" xfId="0" applyFont="1" applyBorder="1"/>
    <xf numFmtId="15" fontId="1" fillId="0" borderId="10" xfId="0" applyNumberFormat="1" applyFont="1" applyBorder="1"/>
    <xf numFmtId="0" fontId="4" fillId="0" borderId="0" xfId="0" applyFont="1" applyAlignment="1">
      <alignment horizontal="center"/>
    </xf>
    <xf numFmtId="0" fontId="4" fillId="0" borderId="0" xfId="0" applyFont="1"/>
    <xf numFmtId="0" fontId="1" fillId="0" borderId="0" xfId="0" applyFont="1" applyAlignment="1">
      <alignment horizontal="center"/>
    </xf>
    <xf numFmtId="164" fontId="1" fillId="0" borderId="0" xfId="0" applyNumberFormat="1"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40.png"/><Relationship Id="rId2" Type="http://schemas.openxmlformats.org/officeDocument/2006/relationships/image" Target="../media/image30.png"/><Relationship Id="rId1" Type="http://schemas.openxmlformats.org/officeDocument/2006/relationships/image" Target="../media/image29.emf"/><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s>
</file>

<file path=xl/drawings/drawing1.xml><?xml version="1.0" encoding="utf-8"?>
<xdr:wsDr xmlns:xdr="http://schemas.openxmlformats.org/drawingml/2006/spreadsheetDrawing" xmlns:a="http://schemas.openxmlformats.org/drawingml/2006/main">
  <xdr:oneCellAnchor>
    <xdr:from>
      <xdr:col>2</xdr:col>
      <xdr:colOff>605039</xdr:colOff>
      <xdr:row>20</xdr:row>
      <xdr:rowOff>279399</xdr:rowOff>
    </xdr:from>
    <xdr:ext cx="2868772" cy="1533526"/>
    <xdr:pic>
      <xdr:nvPicPr>
        <xdr:cNvPr id="2" name="Picture 1">
          <a:extLst>
            <a:ext uri="{FF2B5EF4-FFF2-40B4-BE49-F238E27FC236}">
              <a16:creationId xmlns:a16="http://schemas.microsoft.com/office/drawing/2014/main" id="{C1F075C7-C8F3-429A-9690-732C22BD86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14764" y="6308724"/>
          <a:ext cx="2868772" cy="1533526"/>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2401093</xdr:colOff>
      <xdr:row>24</xdr:row>
      <xdr:rowOff>358775</xdr:rowOff>
    </xdr:from>
    <xdr:ext cx="1590897" cy="1962424"/>
    <xdr:pic>
      <xdr:nvPicPr>
        <xdr:cNvPr id="3" name="Picture 2">
          <a:extLst>
            <a:ext uri="{FF2B5EF4-FFF2-40B4-BE49-F238E27FC236}">
              <a16:creationId xmlns:a16="http://schemas.microsoft.com/office/drawing/2014/main" id="{0747714B-441F-44A4-BE0B-91DBF73EBCB7}"/>
            </a:ext>
          </a:extLst>
        </xdr:cNvPr>
        <xdr:cNvPicPr>
          <a:picLocks noChangeAspect="1"/>
        </xdr:cNvPicPr>
      </xdr:nvPicPr>
      <xdr:blipFill>
        <a:blip xmlns:r="http://schemas.openxmlformats.org/officeDocument/2006/relationships" r:embed="rId2"/>
        <a:stretch>
          <a:fillRect/>
        </a:stretch>
      </xdr:blipFill>
      <xdr:spPr>
        <a:xfrm>
          <a:off x="4010818" y="15179675"/>
          <a:ext cx="1590897" cy="1962424"/>
        </a:xfrm>
        <a:prstGeom prst="rect">
          <a:avLst/>
        </a:prstGeom>
      </xdr:spPr>
    </xdr:pic>
    <xdr:clientData/>
  </xdr:oneCellAnchor>
  <xdr:oneCellAnchor>
    <xdr:from>
      <xdr:col>2</xdr:col>
      <xdr:colOff>0</xdr:colOff>
      <xdr:row>24</xdr:row>
      <xdr:rowOff>0</xdr:rowOff>
    </xdr:from>
    <xdr:ext cx="2524477" cy="1914792"/>
    <xdr:pic>
      <xdr:nvPicPr>
        <xdr:cNvPr id="4" name="Picture 3">
          <a:extLst>
            <a:ext uri="{FF2B5EF4-FFF2-40B4-BE49-F238E27FC236}">
              <a16:creationId xmlns:a16="http://schemas.microsoft.com/office/drawing/2014/main" id="{1B8751F1-7E75-4647-9621-C02ACEF8F170}"/>
            </a:ext>
          </a:extLst>
        </xdr:cNvPr>
        <xdr:cNvPicPr>
          <a:picLocks noChangeAspect="1"/>
        </xdr:cNvPicPr>
      </xdr:nvPicPr>
      <xdr:blipFill>
        <a:blip xmlns:r="http://schemas.openxmlformats.org/officeDocument/2006/relationships" r:embed="rId3"/>
        <a:stretch>
          <a:fillRect/>
        </a:stretch>
      </xdr:blipFill>
      <xdr:spPr>
        <a:xfrm>
          <a:off x="1609725" y="14820900"/>
          <a:ext cx="2524477" cy="1914792"/>
        </a:xfrm>
        <a:prstGeom prst="rect">
          <a:avLst/>
        </a:prstGeom>
      </xdr:spPr>
    </xdr:pic>
    <xdr:clientData/>
  </xdr:oneCellAnchor>
  <xdr:oneCellAnchor>
    <xdr:from>
      <xdr:col>2</xdr:col>
      <xdr:colOff>136526</xdr:colOff>
      <xdr:row>29</xdr:row>
      <xdr:rowOff>155234</xdr:rowOff>
    </xdr:from>
    <xdr:ext cx="1562100" cy="1794496"/>
    <xdr:pic>
      <xdr:nvPicPr>
        <xdr:cNvPr id="5" name="Picture 4">
          <a:extLst>
            <a:ext uri="{FF2B5EF4-FFF2-40B4-BE49-F238E27FC236}">
              <a16:creationId xmlns:a16="http://schemas.microsoft.com/office/drawing/2014/main" id="{0D1EA3A8-05DF-486F-BCE4-BF3E9EF34814}"/>
            </a:ext>
          </a:extLst>
        </xdr:cNvPr>
        <xdr:cNvPicPr>
          <a:picLocks noChangeAspect="1"/>
        </xdr:cNvPicPr>
      </xdr:nvPicPr>
      <xdr:blipFill>
        <a:blip xmlns:r="http://schemas.openxmlformats.org/officeDocument/2006/relationships" r:embed="rId4"/>
        <a:stretch>
          <a:fillRect/>
        </a:stretch>
      </xdr:blipFill>
      <xdr:spPr>
        <a:xfrm>
          <a:off x="1746251" y="26749034"/>
          <a:ext cx="1562100" cy="1794496"/>
        </a:xfrm>
        <a:prstGeom prst="rect">
          <a:avLst/>
        </a:prstGeom>
      </xdr:spPr>
    </xdr:pic>
    <xdr:clientData/>
  </xdr:oneCellAnchor>
  <xdr:oneCellAnchor>
    <xdr:from>
      <xdr:col>2</xdr:col>
      <xdr:colOff>1350090</xdr:colOff>
      <xdr:row>29</xdr:row>
      <xdr:rowOff>517713</xdr:rowOff>
    </xdr:from>
    <xdr:ext cx="2412135" cy="729722"/>
    <xdr:pic>
      <xdr:nvPicPr>
        <xdr:cNvPr id="6" name="Picture 5">
          <a:extLst>
            <a:ext uri="{FF2B5EF4-FFF2-40B4-BE49-F238E27FC236}">
              <a16:creationId xmlns:a16="http://schemas.microsoft.com/office/drawing/2014/main" id="{959DE284-A0D9-4128-89D3-19B4F2BA488C}"/>
            </a:ext>
          </a:extLst>
        </xdr:cNvPr>
        <xdr:cNvPicPr>
          <a:picLocks noChangeAspect="1"/>
        </xdr:cNvPicPr>
      </xdr:nvPicPr>
      <xdr:blipFill>
        <a:blip xmlns:r="http://schemas.openxmlformats.org/officeDocument/2006/relationships" r:embed="rId5"/>
        <a:stretch>
          <a:fillRect/>
        </a:stretch>
      </xdr:blipFill>
      <xdr:spPr>
        <a:xfrm rot="20421962">
          <a:off x="2959815" y="27111513"/>
          <a:ext cx="2412135" cy="729722"/>
        </a:xfrm>
        <a:prstGeom prst="rect">
          <a:avLst/>
        </a:prstGeom>
      </xdr:spPr>
    </xdr:pic>
    <xdr:clientData/>
  </xdr:oneCellAnchor>
  <xdr:oneCellAnchor>
    <xdr:from>
      <xdr:col>2</xdr:col>
      <xdr:colOff>533400</xdr:colOff>
      <xdr:row>32</xdr:row>
      <xdr:rowOff>63501</xdr:rowOff>
    </xdr:from>
    <xdr:ext cx="2146300" cy="2125462"/>
    <xdr:pic>
      <xdr:nvPicPr>
        <xdr:cNvPr id="7" name="Picture 6">
          <a:extLst>
            <a:ext uri="{FF2B5EF4-FFF2-40B4-BE49-F238E27FC236}">
              <a16:creationId xmlns:a16="http://schemas.microsoft.com/office/drawing/2014/main" id="{07B56488-1F9D-487C-B31E-A288ADCBC80A}"/>
            </a:ext>
          </a:extLst>
        </xdr:cNvPr>
        <xdr:cNvPicPr>
          <a:picLocks noChangeAspect="1"/>
        </xdr:cNvPicPr>
      </xdr:nvPicPr>
      <xdr:blipFill>
        <a:blip xmlns:r="http://schemas.openxmlformats.org/officeDocument/2006/relationships" r:embed="rId6"/>
        <a:stretch>
          <a:fillRect/>
        </a:stretch>
      </xdr:blipFill>
      <xdr:spPr>
        <a:xfrm>
          <a:off x="2143125" y="32839026"/>
          <a:ext cx="2146300" cy="2125462"/>
        </a:xfrm>
        <a:prstGeom prst="rect">
          <a:avLst/>
        </a:prstGeom>
      </xdr:spPr>
    </xdr:pic>
    <xdr:clientData/>
  </xdr:oneCellAnchor>
  <xdr:oneCellAnchor>
    <xdr:from>
      <xdr:col>2</xdr:col>
      <xdr:colOff>76201</xdr:colOff>
      <xdr:row>33</xdr:row>
      <xdr:rowOff>152400</xdr:rowOff>
    </xdr:from>
    <xdr:ext cx="2717799" cy="1889202"/>
    <xdr:pic>
      <xdr:nvPicPr>
        <xdr:cNvPr id="8" name="Picture 7">
          <a:extLst>
            <a:ext uri="{FF2B5EF4-FFF2-40B4-BE49-F238E27FC236}">
              <a16:creationId xmlns:a16="http://schemas.microsoft.com/office/drawing/2014/main" id="{151ECA8B-CFBF-4076-BAF2-B38DC9D4C773}"/>
            </a:ext>
          </a:extLst>
        </xdr:cNvPr>
        <xdr:cNvPicPr>
          <a:picLocks noChangeAspect="1"/>
        </xdr:cNvPicPr>
      </xdr:nvPicPr>
      <xdr:blipFill>
        <a:blip xmlns:r="http://schemas.openxmlformats.org/officeDocument/2006/relationships" r:embed="rId7"/>
        <a:stretch>
          <a:fillRect/>
        </a:stretch>
      </xdr:blipFill>
      <xdr:spPr>
        <a:xfrm>
          <a:off x="1685926" y="35166300"/>
          <a:ext cx="2717799" cy="1889202"/>
        </a:xfrm>
        <a:prstGeom prst="rect">
          <a:avLst/>
        </a:prstGeom>
      </xdr:spPr>
    </xdr:pic>
    <xdr:clientData/>
  </xdr:oneCellAnchor>
  <xdr:oneCellAnchor>
    <xdr:from>
      <xdr:col>2</xdr:col>
      <xdr:colOff>1117600</xdr:colOff>
      <xdr:row>35</xdr:row>
      <xdr:rowOff>2016125</xdr:rowOff>
    </xdr:from>
    <xdr:ext cx="1457325" cy="2485866"/>
    <xdr:pic>
      <xdr:nvPicPr>
        <xdr:cNvPr id="9" name="Picture 8">
          <a:extLst>
            <a:ext uri="{FF2B5EF4-FFF2-40B4-BE49-F238E27FC236}">
              <a16:creationId xmlns:a16="http://schemas.microsoft.com/office/drawing/2014/main" id="{C0D484CD-E09A-402C-AF89-09C51221063B}"/>
            </a:ext>
          </a:extLst>
        </xdr:cNvPr>
        <xdr:cNvPicPr>
          <a:picLocks noChangeAspect="1"/>
        </xdr:cNvPicPr>
      </xdr:nvPicPr>
      <xdr:blipFill>
        <a:blip xmlns:r="http://schemas.openxmlformats.org/officeDocument/2006/relationships" r:embed="rId8"/>
        <a:stretch>
          <a:fillRect/>
        </a:stretch>
      </xdr:blipFill>
      <xdr:spPr>
        <a:xfrm>
          <a:off x="2727325" y="41287700"/>
          <a:ext cx="1457325" cy="2485866"/>
        </a:xfrm>
        <a:prstGeom prst="rect">
          <a:avLst/>
        </a:prstGeom>
      </xdr:spPr>
    </xdr:pic>
    <xdr:clientData/>
  </xdr:oneCellAnchor>
  <xdr:oneCellAnchor>
    <xdr:from>
      <xdr:col>2</xdr:col>
      <xdr:colOff>825500</xdr:colOff>
      <xdr:row>41</xdr:row>
      <xdr:rowOff>317500</xdr:rowOff>
    </xdr:from>
    <xdr:ext cx="2105319" cy="1457528"/>
    <xdr:pic>
      <xdr:nvPicPr>
        <xdr:cNvPr id="10" name="Picture 9">
          <a:extLst>
            <a:ext uri="{FF2B5EF4-FFF2-40B4-BE49-F238E27FC236}">
              <a16:creationId xmlns:a16="http://schemas.microsoft.com/office/drawing/2014/main" id="{9EB7715D-98CE-4C9E-8C09-1B7A25ADD944}"/>
            </a:ext>
          </a:extLst>
        </xdr:cNvPr>
        <xdr:cNvPicPr>
          <a:picLocks noChangeAspect="1"/>
        </xdr:cNvPicPr>
      </xdr:nvPicPr>
      <xdr:blipFill>
        <a:blip xmlns:r="http://schemas.openxmlformats.org/officeDocument/2006/relationships" r:embed="rId9"/>
        <a:stretch>
          <a:fillRect/>
        </a:stretch>
      </xdr:blipFill>
      <xdr:spPr>
        <a:xfrm>
          <a:off x="2435225" y="52171600"/>
          <a:ext cx="2105319" cy="1457528"/>
        </a:xfrm>
        <a:prstGeom prst="rect">
          <a:avLst/>
        </a:prstGeom>
      </xdr:spPr>
    </xdr:pic>
    <xdr:clientData/>
  </xdr:oneCellAnchor>
  <xdr:oneCellAnchor>
    <xdr:from>
      <xdr:col>2</xdr:col>
      <xdr:colOff>787400</xdr:colOff>
      <xdr:row>42</xdr:row>
      <xdr:rowOff>114300</xdr:rowOff>
    </xdr:from>
    <xdr:ext cx="2105319" cy="1457528"/>
    <xdr:pic>
      <xdr:nvPicPr>
        <xdr:cNvPr id="11" name="Picture 10">
          <a:extLst>
            <a:ext uri="{FF2B5EF4-FFF2-40B4-BE49-F238E27FC236}">
              <a16:creationId xmlns:a16="http://schemas.microsoft.com/office/drawing/2014/main" id="{3D03B041-D46B-4BD9-A299-0932841250BB}"/>
            </a:ext>
          </a:extLst>
        </xdr:cNvPr>
        <xdr:cNvPicPr>
          <a:picLocks noChangeAspect="1"/>
        </xdr:cNvPicPr>
      </xdr:nvPicPr>
      <xdr:blipFill>
        <a:blip xmlns:r="http://schemas.openxmlformats.org/officeDocument/2006/relationships" r:embed="rId9"/>
        <a:stretch>
          <a:fillRect/>
        </a:stretch>
      </xdr:blipFill>
      <xdr:spPr>
        <a:xfrm>
          <a:off x="2397125" y="53987700"/>
          <a:ext cx="2105319" cy="1457528"/>
        </a:xfrm>
        <a:prstGeom prst="rect">
          <a:avLst/>
        </a:prstGeom>
      </xdr:spPr>
    </xdr:pic>
    <xdr:clientData/>
  </xdr:oneCellAnchor>
  <xdr:oneCellAnchor>
    <xdr:from>
      <xdr:col>2</xdr:col>
      <xdr:colOff>1079500</xdr:colOff>
      <xdr:row>45</xdr:row>
      <xdr:rowOff>171554</xdr:rowOff>
    </xdr:from>
    <xdr:ext cx="1663700" cy="1663700"/>
    <xdr:pic>
      <xdr:nvPicPr>
        <xdr:cNvPr id="12" name="Picture 11">
          <a:extLst>
            <a:ext uri="{FF2B5EF4-FFF2-40B4-BE49-F238E27FC236}">
              <a16:creationId xmlns:a16="http://schemas.microsoft.com/office/drawing/2014/main" id="{78E33402-654A-4BC1-BB70-643BE2F6CB1B}"/>
            </a:ext>
          </a:extLst>
        </xdr:cNvPr>
        <xdr:cNvPicPr>
          <a:picLocks noChangeAspect="1"/>
        </xdr:cNvPicPr>
      </xdr:nvPicPr>
      <xdr:blipFill>
        <a:blip xmlns:r="http://schemas.openxmlformats.org/officeDocument/2006/relationships" r:embed="rId10"/>
        <a:stretch>
          <a:fillRect/>
        </a:stretch>
      </xdr:blipFill>
      <xdr:spPr>
        <a:xfrm>
          <a:off x="2689225" y="60493379"/>
          <a:ext cx="1663700" cy="1663700"/>
        </a:xfrm>
        <a:prstGeom prst="rect">
          <a:avLst/>
        </a:prstGeom>
      </xdr:spPr>
    </xdr:pic>
    <xdr:clientData/>
  </xdr:oneCellAnchor>
  <xdr:oneCellAnchor>
    <xdr:from>
      <xdr:col>2</xdr:col>
      <xdr:colOff>114300</xdr:colOff>
      <xdr:row>46</xdr:row>
      <xdr:rowOff>63500</xdr:rowOff>
    </xdr:from>
    <xdr:ext cx="3505200" cy="1676400"/>
    <xdr:pic>
      <xdr:nvPicPr>
        <xdr:cNvPr id="13" name="Picture 12">
          <a:extLst>
            <a:ext uri="{FF2B5EF4-FFF2-40B4-BE49-F238E27FC236}">
              <a16:creationId xmlns:a16="http://schemas.microsoft.com/office/drawing/2014/main" id="{E95BA74D-B326-4FB9-9A62-7EEFC74825A5}"/>
            </a:ext>
          </a:extLst>
        </xdr:cNvPr>
        <xdr:cNvPicPr>
          <a:picLocks noChangeAspect="1"/>
        </xdr:cNvPicPr>
      </xdr:nvPicPr>
      <xdr:blipFill>
        <a:blip xmlns:r="http://schemas.openxmlformats.org/officeDocument/2006/relationships" r:embed="rId11"/>
        <a:stretch>
          <a:fillRect/>
        </a:stretch>
      </xdr:blipFill>
      <xdr:spPr>
        <a:xfrm>
          <a:off x="1724025" y="62404625"/>
          <a:ext cx="3505200" cy="1676400"/>
        </a:xfrm>
        <a:prstGeom prst="rect">
          <a:avLst/>
        </a:prstGeom>
      </xdr:spPr>
    </xdr:pic>
    <xdr:clientData/>
  </xdr:oneCellAnchor>
  <xdr:oneCellAnchor>
    <xdr:from>
      <xdr:col>2</xdr:col>
      <xdr:colOff>965200</xdr:colOff>
      <xdr:row>55</xdr:row>
      <xdr:rowOff>228600</xdr:rowOff>
    </xdr:from>
    <xdr:ext cx="1804163" cy="1790700"/>
    <xdr:pic>
      <xdr:nvPicPr>
        <xdr:cNvPr id="14" name="Picture 13">
          <a:extLst>
            <a:ext uri="{FF2B5EF4-FFF2-40B4-BE49-F238E27FC236}">
              <a16:creationId xmlns:a16="http://schemas.microsoft.com/office/drawing/2014/main" id="{46D99A70-94A9-4690-841D-E52FCC113566}"/>
            </a:ext>
          </a:extLst>
        </xdr:cNvPr>
        <xdr:cNvPicPr>
          <a:picLocks noChangeAspect="1"/>
        </xdr:cNvPicPr>
      </xdr:nvPicPr>
      <xdr:blipFill>
        <a:blip xmlns:r="http://schemas.openxmlformats.org/officeDocument/2006/relationships" r:embed="rId12"/>
        <a:stretch>
          <a:fillRect/>
        </a:stretch>
      </xdr:blipFill>
      <xdr:spPr>
        <a:xfrm>
          <a:off x="2574925" y="75476100"/>
          <a:ext cx="1804163" cy="1790700"/>
        </a:xfrm>
        <a:prstGeom prst="rect">
          <a:avLst/>
        </a:prstGeom>
      </xdr:spPr>
    </xdr:pic>
    <xdr:clientData/>
  </xdr:oneCellAnchor>
  <xdr:oneCellAnchor>
    <xdr:from>
      <xdr:col>2</xdr:col>
      <xdr:colOff>1058334</xdr:colOff>
      <xdr:row>19</xdr:row>
      <xdr:rowOff>336176</xdr:rowOff>
    </xdr:from>
    <xdr:ext cx="1928813" cy="1490534"/>
    <xdr:pic>
      <xdr:nvPicPr>
        <xdr:cNvPr id="15" name="Picture 14">
          <a:extLst>
            <a:ext uri="{FF2B5EF4-FFF2-40B4-BE49-F238E27FC236}">
              <a16:creationId xmlns:a16="http://schemas.microsoft.com/office/drawing/2014/main" id="{821EDA8B-5894-480D-93D2-5B16B628F7D9}"/>
            </a:ext>
          </a:extLst>
        </xdr:cNvPr>
        <xdr:cNvPicPr>
          <a:picLocks noChangeAspect="1"/>
        </xdr:cNvPicPr>
      </xdr:nvPicPr>
      <xdr:blipFill>
        <a:blip xmlns:r="http://schemas.openxmlformats.org/officeDocument/2006/relationships" r:embed="rId13"/>
        <a:stretch>
          <a:fillRect/>
        </a:stretch>
      </xdr:blipFill>
      <xdr:spPr>
        <a:xfrm>
          <a:off x="2668059" y="4346201"/>
          <a:ext cx="1928813" cy="149053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0254-54EE-4F37-93FB-B2B31574A7F6}">
  <sheetPr>
    <tabColor rgb="FF92D050"/>
    <pageSetUpPr fitToPage="1"/>
  </sheetPr>
  <dimension ref="A1:S81"/>
  <sheetViews>
    <sheetView tabSelected="1" zoomScale="80" zoomScaleNormal="80" workbookViewId="0">
      <selection activeCell="B18" sqref="B18:J18"/>
    </sheetView>
  </sheetViews>
  <sheetFormatPr defaultColWidth="9.140625" defaultRowHeight="15" x14ac:dyDescent="0.2"/>
  <cols>
    <col min="1" max="1" width="9.140625" style="1"/>
    <col min="2" max="2" width="15" style="1" customWidth="1"/>
    <col min="3" max="3" width="60.140625" style="2" customWidth="1"/>
    <col min="4" max="4" width="35.140625" style="3" customWidth="1"/>
    <col min="5" max="5" width="58.42578125" style="4" customWidth="1"/>
    <col min="6" max="6" width="43.42578125" style="4" customWidth="1"/>
    <col min="7" max="7" width="45.42578125" style="1" customWidth="1"/>
    <col min="8" max="8" width="34" style="1" customWidth="1"/>
    <col min="9" max="9" width="26.28515625" style="5" customWidth="1"/>
    <col min="10" max="10" width="25.85546875" style="5" customWidth="1"/>
    <col min="11" max="11" width="25.5703125" style="36" customWidth="1"/>
    <col min="12" max="12" width="38.85546875" style="4" customWidth="1"/>
    <col min="13" max="16384" width="9.140625" style="1"/>
  </cols>
  <sheetData>
    <row r="1" spans="1:8" ht="15.75" thickBot="1" x14ac:dyDescent="0.25"/>
    <row r="2" spans="1:8" s="12" customFormat="1" ht="20.25" customHeight="1" thickBot="1" x14ac:dyDescent="0.25">
      <c r="A2" s="6"/>
      <c r="B2" s="7" t="s">
        <v>0</v>
      </c>
      <c r="C2" s="8"/>
      <c r="D2" s="9" t="s">
        <v>1</v>
      </c>
      <c r="E2" s="10"/>
      <c r="F2" s="10"/>
      <c r="G2" s="11"/>
    </row>
    <row r="3" spans="1:8" s="12" customFormat="1" ht="20.25" customHeight="1" thickBot="1" x14ac:dyDescent="0.25">
      <c r="A3" s="6"/>
      <c r="B3" s="13" t="s">
        <v>2</v>
      </c>
      <c r="C3" s="14"/>
      <c r="D3" s="15" t="s">
        <v>3</v>
      </c>
      <c r="E3" s="16"/>
      <c r="F3" s="16"/>
      <c r="G3" s="17"/>
    </row>
    <row r="4" spans="1:8" s="12" customFormat="1" ht="20.25" customHeight="1" thickBot="1" x14ac:dyDescent="0.3">
      <c r="A4" s="6"/>
      <c r="B4" s="18" t="s">
        <v>4</v>
      </c>
      <c r="C4" s="19"/>
      <c r="D4" s="20"/>
      <c r="E4" s="21"/>
      <c r="F4" s="21"/>
      <c r="G4" s="22"/>
    </row>
    <row r="5" spans="1:8" s="12" customFormat="1" ht="15" customHeight="1" thickBot="1" x14ac:dyDescent="0.3">
      <c r="A5" s="23"/>
      <c r="B5" s="24"/>
      <c r="C5" s="25"/>
      <c r="D5" s="25"/>
      <c r="E5" s="25"/>
    </row>
    <row r="6" spans="1:8" s="12" customFormat="1" x14ac:dyDescent="0.25">
      <c r="A6" s="26"/>
      <c r="B6" s="27" t="s">
        <v>5</v>
      </c>
      <c r="C6" s="28"/>
      <c r="D6" s="28"/>
      <c r="E6" s="28"/>
      <c r="F6" s="28"/>
      <c r="G6" s="29"/>
    </row>
    <row r="7" spans="1:8" s="12" customFormat="1" x14ac:dyDescent="0.25">
      <c r="B7" s="30" t="s">
        <v>6</v>
      </c>
      <c r="C7" s="31"/>
      <c r="D7" s="31"/>
      <c r="E7" s="31"/>
      <c r="F7" s="31"/>
      <c r="G7" s="32"/>
    </row>
    <row r="8" spans="1:8" s="12" customFormat="1" ht="14.25" x14ac:dyDescent="0.2">
      <c r="B8" s="30" t="s">
        <v>7</v>
      </c>
      <c r="C8" s="31"/>
      <c r="D8" s="31"/>
      <c r="E8" s="31"/>
      <c r="F8" s="31"/>
      <c r="G8" s="32"/>
    </row>
    <row r="9" spans="1:8" s="12" customFormat="1" ht="14.25" x14ac:dyDescent="0.2">
      <c r="B9" s="30" t="s">
        <v>8</v>
      </c>
      <c r="C9" s="31"/>
      <c r="D9" s="31"/>
      <c r="E9" s="31"/>
      <c r="F9" s="31"/>
      <c r="G9" s="32"/>
    </row>
    <row r="10" spans="1:8" s="12" customFormat="1" x14ac:dyDescent="0.25">
      <c r="B10" s="33" t="s">
        <v>9</v>
      </c>
      <c r="C10" s="34"/>
      <c r="D10" s="34"/>
      <c r="E10" s="34"/>
      <c r="F10" s="34"/>
      <c r="G10" s="35"/>
      <c r="H10" s="36"/>
    </row>
    <row r="11" spans="1:8" s="12" customFormat="1" x14ac:dyDescent="0.25">
      <c r="B11" s="33" t="s">
        <v>10</v>
      </c>
      <c r="C11" s="34"/>
      <c r="D11" s="34"/>
      <c r="E11" s="34"/>
      <c r="F11" s="34"/>
      <c r="G11" s="35"/>
    </row>
    <row r="12" spans="1:8" s="12" customFormat="1" ht="14.25" x14ac:dyDescent="0.2">
      <c r="B12" s="30" t="s">
        <v>11</v>
      </c>
      <c r="C12" s="31"/>
      <c r="D12" s="31"/>
      <c r="E12" s="31"/>
      <c r="F12" s="31"/>
      <c r="G12" s="32"/>
    </row>
    <row r="13" spans="1:8" s="12" customFormat="1" ht="14.25" x14ac:dyDescent="0.2">
      <c r="B13" s="30" t="s">
        <v>12</v>
      </c>
      <c r="C13" s="31"/>
      <c r="D13" s="31"/>
      <c r="E13" s="31"/>
      <c r="F13" s="31"/>
      <c r="G13" s="32"/>
    </row>
    <row r="14" spans="1:8" s="12" customFormat="1" ht="14.25" x14ac:dyDescent="0.2">
      <c r="B14" s="30" t="s">
        <v>13</v>
      </c>
      <c r="C14" s="31"/>
      <c r="D14" s="31"/>
      <c r="E14" s="31"/>
      <c r="F14" s="31"/>
      <c r="G14" s="32"/>
    </row>
    <row r="15" spans="1:8" s="12" customFormat="1" ht="14.25" x14ac:dyDescent="0.2">
      <c r="B15" s="30" t="s">
        <v>14</v>
      </c>
      <c r="C15" s="31"/>
      <c r="D15" s="31"/>
      <c r="E15" s="31"/>
      <c r="F15" s="31"/>
      <c r="G15" s="32"/>
    </row>
    <row r="16" spans="1:8" s="12" customFormat="1" thickBot="1" x14ac:dyDescent="0.25">
      <c r="B16" s="37" t="s">
        <v>15</v>
      </c>
      <c r="C16" s="38"/>
      <c r="D16" s="38"/>
      <c r="E16" s="38"/>
      <c r="F16" s="38"/>
      <c r="G16" s="39"/>
    </row>
    <row r="18" spans="2:12" ht="15.75" customHeight="1" thickBot="1" x14ac:dyDescent="0.3">
      <c r="B18" s="40" t="s">
        <v>16</v>
      </c>
      <c r="C18" s="40"/>
      <c r="D18" s="40"/>
      <c r="E18" s="40"/>
      <c r="F18" s="40"/>
      <c r="G18" s="40"/>
      <c r="H18" s="40"/>
      <c r="I18" s="40"/>
      <c r="J18" s="40"/>
      <c r="K18" s="41"/>
      <c r="L18" s="1"/>
    </row>
    <row r="19" spans="2:12" ht="33" customHeight="1" thickBot="1" x14ac:dyDescent="0.25">
      <c r="B19" s="42" t="s">
        <v>17</v>
      </c>
      <c r="C19" s="43" t="s">
        <v>18</v>
      </c>
      <c r="D19" s="43" t="s">
        <v>19</v>
      </c>
      <c r="E19" s="43" t="s">
        <v>20</v>
      </c>
      <c r="F19" s="43" t="s">
        <v>21</v>
      </c>
      <c r="G19" s="43" t="s">
        <v>22</v>
      </c>
      <c r="H19" s="43" t="s">
        <v>23</v>
      </c>
      <c r="I19" s="43" t="s">
        <v>24</v>
      </c>
      <c r="J19" s="43" t="s">
        <v>25</v>
      </c>
      <c r="K19" s="1"/>
      <c r="L19" s="1"/>
    </row>
    <row r="20" spans="2:12" s="2" customFormat="1" ht="159" customHeight="1" x14ac:dyDescent="0.25">
      <c r="B20" s="44">
        <v>1</v>
      </c>
      <c r="C20" s="45"/>
      <c r="D20" s="45" t="s">
        <v>26</v>
      </c>
      <c r="E20" s="46" t="s">
        <v>27</v>
      </c>
      <c r="F20" s="47">
        <v>1</v>
      </c>
      <c r="G20" s="48"/>
      <c r="H20" s="49">
        <f>G20*F20</f>
        <v>0</v>
      </c>
      <c r="I20" s="50">
        <f>H20*15%</f>
        <v>0</v>
      </c>
      <c r="J20" s="51">
        <f>H20+I20</f>
        <v>0</v>
      </c>
    </row>
    <row r="21" spans="2:12" s="2" customFormat="1" ht="159" customHeight="1" x14ac:dyDescent="0.25">
      <c r="B21" s="52">
        <v>2</v>
      </c>
      <c r="C21" s="53"/>
      <c r="D21" s="53" t="s">
        <v>28</v>
      </c>
      <c r="E21" s="54" t="s">
        <v>29</v>
      </c>
      <c r="F21" s="55">
        <v>23</v>
      </c>
      <c r="G21" s="56"/>
      <c r="H21" s="57">
        <f>G21*F21</f>
        <v>0</v>
      </c>
      <c r="I21" s="58">
        <f t="shared" ref="I21:I58" si="0">H21*15%</f>
        <v>0</v>
      </c>
      <c r="J21" s="59">
        <f>H21+I21</f>
        <v>0</v>
      </c>
    </row>
    <row r="22" spans="2:12" s="2" customFormat="1" ht="159" customHeight="1" thickBot="1" x14ac:dyDescent="0.3">
      <c r="B22" s="52">
        <v>3</v>
      </c>
      <c r="C22" s="53" t="e" vm="1">
        <v>#VALUE!</v>
      </c>
      <c r="D22" s="53" t="s">
        <v>30</v>
      </c>
      <c r="E22" s="54" t="s">
        <v>31</v>
      </c>
      <c r="F22" s="55">
        <v>2</v>
      </c>
      <c r="G22" s="56"/>
      <c r="H22" s="57">
        <f t="shared" ref="H22:H57" si="1">G22*F22</f>
        <v>0</v>
      </c>
      <c r="I22" s="58">
        <f t="shared" si="0"/>
        <v>0</v>
      </c>
      <c r="J22" s="59">
        <f>H22+I22</f>
        <v>0</v>
      </c>
    </row>
    <row r="23" spans="2:12" s="2" customFormat="1" ht="159" customHeight="1" x14ac:dyDescent="0.25">
      <c r="B23" s="44">
        <v>4</v>
      </c>
      <c r="C23" s="53" t="e" vm="2">
        <v>#VALUE!</v>
      </c>
      <c r="D23" s="53" t="s">
        <v>32</v>
      </c>
      <c r="E23" s="54" t="s">
        <v>33</v>
      </c>
      <c r="F23" s="55">
        <v>3</v>
      </c>
      <c r="G23" s="56"/>
      <c r="H23" s="57">
        <f t="shared" si="1"/>
        <v>0</v>
      </c>
      <c r="I23" s="58">
        <f t="shared" si="0"/>
        <v>0</v>
      </c>
      <c r="J23" s="59">
        <f t="shared" ref="J23:J57" si="2">H23+I23</f>
        <v>0</v>
      </c>
    </row>
    <row r="24" spans="2:12" s="2" customFormat="1" ht="215.25" customHeight="1" x14ac:dyDescent="0.25">
      <c r="B24" s="52">
        <v>5</v>
      </c>
      <c r="C24" s="53" t="e" vm="3">
        <v>#VALUE!</v>
      </c>
      <c r="D24" s="53" t="s">
        <v>34</v>
      </c>
      <c r="E24" s="54" t="s">
        <v>35</v>
      </c>
      <c r="F24" s="55">
        <v>1</v>
      </c>
      <c r="G24" s="56"/>
      <c r="H24" s="57">
        <f t="shared" si="1"/>
        <v>0</v>
      </c>
      <c r="I24" s="58">
        <f t="shared" si="0"/>
        <v>0</v>
      </c>
      <c r="J24" s="59">
        <f t="shared" si="2"/>
        <v>0</v>
      </c>
    </row>
    <row r="25" spans="2:12" s="2" customFormat="1" ht="219" customHeight="1" thickBot="1" x14ac:dyDescent="0.3">
      <c r="B25" s="52">
        <v>6</v>
      </c>
      <c r="C25" s="53"/>
      <c r="D25" s="53" t="s">
        <v>36</v>
      </c>
      <c r="E25" s="54" t="s">
        <v>37</v>
      </c>
      <c r="F25" s="55">
        <v>2</v>
      </c>
      <c r="G25" s="56"/>
      <c r="H25" s="57">
        <f t="shared" si="1"/>
        <v>0</v>
      </c>
      <c r="I25" s="58">
        <f t="shared" si="0"/>
        <v>0</v>
      </c>
      <c r="J25" s="59">
        <f t="shared" si="2"/>
        <v>0</v>
      </c>
    </row>
    <row r="26" spans="2:12" s="2" customFormat="1" ht="195" customHeight="1" x14ac:dyDescent="0.25">
      <c r="B26" s="44">
        <v>7</v>
      </c>
      <c r="C26" s="53" t="e" vm="4">
        <v>#VALUE!</v>
      </c>
      <c r="D26" s="53" t="e" vm="5">
        <v>#VALUE!</v>
      </c>
      <c r="E26" s="54" t="s">
        <v>38</v>
      </c>
      <c r="F26" s="55">
        <v>13</v>
      </c>
      <c r="G26" s="56"/>
      <c r="H26" s="57">
        <f t="shared" si="1"/>
        <v>0</v>
      </c>
      <c r="I26" s="58">
        <f t="shared" si="0"/>
        <v>0</v>
      </c>
      <c r="J26" s="59">
        <f t="shared" si="2"/>
        <v>0</v>
      </c>
    </row>
    <row r="27" spans="2:12" s="2" customFormat="1" ht="171" customHeight="1" x14ac:dyDescent="0.25">
      <c r="B27" s="52">
        <v>8</v>
      </c>
      <c r="C27" s="53" t="e" vm="6">
        <v>#VALUE!</v>
      </c>
      <c r="D27" s="53" t="s">
        <v>39</v>
      </c>
      <c r="E27" s="54" t="s">
        <v>40</v>
      </c>
      <c r="F27" s="55">
        <v>8</v>
      </c>
      <c r="G27" s="56"/>
      <c r="H27" s="57">
        <f t="shared" si="1"/>
        <v>0</v>
      </c>
      <c r="I27" s="58">
        <f t="shared" si="0"/>
        <v>0</v>
      </c>
      <c r="J27" s="59">
        <f t="shared" si="2"/>
        <v>0</v>
      </c>
    </row>
    <row r="28" spans="2:12" s="2" customFormat="1" ht="183" customHeight="1" thickBot="1" x14ac:dyDescent="0.3">
      <c r="B28" s="52">
        <v>9</v>
      </c>
      <c r="C28" s="53" t="e" vm="7">
        <v>#VALUE!</v>
      </c>
      <c r="D28" s="53" t="s">
        <v>41</v>
      </c>
      <c r="E28" s="54" t="s">
        <v>42</v>
      </c>
      <c r="F28" s="55">
        <v>1</v>
      </c>
      <c r="G28" s="56"/>
      <c r="H28" s="57">
        <f t="shared" si="1"/>
        <v>0</v>
      </c>
      <c r="I28" s="58">
        <f t="shared" si="0"/>
        <v>0</v>
      </c>
      <c r="J28" s="59">
        <f t="shared" si="2"/>
        <v>0</v>
      </c>
    </row>
    <row r="29" spans="2:12" s="2" customFormat="1" ht="159" customHeight="1" x14ac:dyDescent="0.25">
      <c r="B29" s="44">
        <v>10</v>
      </c>
      <c r="C29" s="53" t="e" vm="8">
        <v>#VALUE!</v>
      </c>
      <c r="D29" s="53" t="s">
        <v>43</v>
      </c>
      <c r="E29" s="54" t="s">
        <v>44</v>
      </c>
      <c r="F29" s="55">
        <v>1</v>
      </c>
      <c r="G29" s="56"/>
      <c r="H29" s="57">
        <f t="shared" si="1"/>
        <v>0</v>
      </c>
      <c r="I29" s="58">
        <f t="shared" si="0"/>
        <v>0</v>
      </c>
      <c r="J29" s="59">
        <f t="shared" si="2"/>
        <v>0</v>
      </c>
    </row>
    <row r="30" spans="2:12" s="2" customFormat="1" ht="159" customHeight="1" x14ac:dyDescent="0.25">
      <c r="B30" s="52">
        <v>11</v>
      </c>
      <c r="C30" s="53"/>
      <c r="D30" s="53" t="s">
        <v>45</v>
      </c>
      <c r="E30" s="54" t="s">
        <v>46</v>
      </c>
      <c r="F30" s="55">
        <v>2</v>
      </c>
      <c r="G30" s="56"/>
      <c r="H30" s="57">
        <f t="shared" si="1"/>
        <v>0</v>
      </c>
      <c r="I30" s="58">
        <f t="shared" si="0"/>
        <v>0</v>
      </c>
      <c r="J30" s="59">
        <f t="shared" si="2"/>
        <v>0</v>
      </c>
    </row>
    <row r="31" spans="2:12" s="2" customFormat="1" ht="168.75" customHeight="1" thickBot="1" x14ac:dyDescent="0.3">
      <c r="B31" s="52">
        <v>12</v>
      </c>
      <c r="C31" s="53" t="e" vm="9">
        <v>#VALUE!</v>
      </c>
      <c r="D31" s="53" t="s">
        <v>47</v>
      </c>
      <c r="E31" s="54" t="s">
        <v>48</v>
      </c>
      <c r="F31" s="55">
        <v>3</v>
      </c>
      <c r="G31" s="56"/>
      <c r="H31" s="57">
        <f t="shared" si="1"/>
        <v>0</v>
      </c>
      <c r="I31" s="58">
        <f t="shared" si="0"/>
        <v>0</v>
      </c>
      <c r="J31" s="59">
        <f t="shared" si="2"/>
        <v>0</v>
      </c>
    </row>
    <row r="32" spans="2:12" s="2" customFormat="1" ht="159" customHeight="1" x14ac:dyDescent="0.25">
      <c r="B32" s="44">
        <v>13</v>
      </c>
      <c r="C32" s="53" t="e" vm="10">
        <v>#VALUE!</v>
      </c>
      <c r="D32" s="53" t="s">
        <v>49</v>
      </c>
      <c r="E32" s="54" t="s">
        <v>50</v>
      </c>
      <c r="F32" s="55">
        <v>6</v>
      </c>
      <c r="G32" s="56"/>
      <c r="H32" s="57">
        <f t="shared" si="1"/>
        <v>0</v>
      </c>
      <c r="I32" s="58">
        <f t="shared" si="0"/>
        <v>0</v>
      </c>
      <c r="J32" s="59">
        <f t="shared" si="2"/>
        <v>0</v>
      </c>
    </row>
    <row r="33" spans="2:10" s="2" customFormat="1" ht="176.25" customHeight="1" x14ac:dyDescent="0.25">
      <c r="B33" s="52">
        <v>14</v>
      </c>
      <c r="C33" s="53"/>
      <c r="D33" s="53" t="s">
        <v>51</v>
      </c>
      <c r="E33" s="54" t="s">
        <v>52</v>
      </c>
      <c r="F33" s="55">
        <v>1</v>
      </c>
      <c r="G33" s="56"/>
      <c r="H33" s="57">
        <f t="shared" si="1"/>
        <v>0</v>
      </c>
      <c r="I33" s="58">
        <f t="shared" si="0"/>
        <v>0</v>
      </c>
      <c r="J33" s="59">
        <f t="shared" si="2"/>
        <v>0</v>
      </c>
    </row>
    <row r="34" spans="2:10" s="2" customFormat="1" ht="176.25" customHeight="1" thickBot="1" x14ac:dyDescent="0.3">
      <c r="B34" s="52">
        <v>15</v>
      </c>
      <c r="C34" s="53"/>
      <c r="D34" s="53" t="s">
        <v>53</v>
      </c>
      <c r="E34" s="54" t="s">
        <v>54</v>
      </c>
      <c r="F34" s="55">
        <v>1</v>
      </c>
      <c r="G34" s="56"/>
      <c r="H34" s="57">
        <f t="shared" si="1"/>
        <v>0</v>
      </c>
      <c r="I34" s="58">
        <f t="shared" si="0"/>
        <v>0</v>
      </c>
      <c r="J34" s="59">
        <f t="shared" si="2"/>
        <v>0</v>
      </c>
    </row>
    <row r="35" spans="2:10" s="2" customFormat="1" ht="159" customHeight="1" x14ac:dyDescent="0.25">
      <c r="B35" s="44">
        <v>16</v>
      </c>
      <c r="C35" s="53" t="e" vm="11">
        <v>#VALUE!</v>
      </c>
      <c r="D35" s="53" t="s">
        <v>55</v>
      </c>
      <c r="E35" s="54" t="s">
        <v>56</v>
      </c>
      <c r="F35" s="55">
        <v>1</v>
      </c>
      <c r="G35" s="56"/>
      <c r="H35" s="57">
        <f t="shared" si="1"/>
        <v>0</v>
      </c>
      <c r="I35" s="58">
        <f t="shared" si="0"/>
        <v>0</v>
      </c>
      <c r="J35" s="59">
        <f t="shared" si="2"/>
        <v>0</v>
      </c>
    </row>
    <row r="36" spans="2:10" s="2" customFormat="1" ht="159" customHeight="1" x14ac:dyDescent="0.25">
      <c r="B36" s="52">
        <v>17</v>
      </c>
      <c r="C36" s="53" t="e" vm="12">
        <v>#VALUE!</v>
      </c>
      <c r="D36" s="53" t="s">
        <v>57</v>
      </c>
      <c r="E36" s="54" t="s">
        <v>58</v>
      </c>
      <c r="F36" s="55">
        <v>2</v>
      </c>
      <c r="G36" s="56"/>
      <c r="H36" s="57">
        <f t="shared" si="1"/>
        <v>0</v>
      </c>
      <c r="I36" s="58">
        <f t="shared" si="0"/>
        <v>0</v>
      </c>
      <c r="J36" s="59">
        <f t="shared" si="2"/>
        <v>0</v>
      </c>
    </row>
    <row r="37" spans="2:10" s="2" customFormat="1" ht="195.75" customHeight="1" thickBot="1" x14ac:dyDescent="0.3">
      <c r="B37" s="52">
        <v>18</v>
      </c>
      <c r="C37" s="53"/>
      <c r="D37" s="53" t="s">
        <v>59</v>
      </c>
      <c r="E37" s="54" t="s">
        <v>60</v>
      </c>
      <c r="F37" s="55">
        <v>3</v>
      </c>
      <c r="G37" s="56"/>
      <c r="H37" s="57">
        <f t="shared" si="1"/>
        <v>0</v>
      </c>
      <c r="I37" s="58">
        <f t="shared" si="0"/>
        <v>0</v>
      </c>
      <c r="J37" s="59">
        <f t="shared" si="2"/>
        <v>0</v>
      </c>
    </row>
    <row r="38" spans="2:10" s="2" customFormat="1" ht="159" customHeight="1" x14ac:dyDescent="0.25">
      <c r="B38" s="44">
        <v>19</v>
      </c>
      <c r="C38" s="53" t="e" vm="13">
        <v>#VALUE!</v>
      </c>
      <c r="D38" s="53" t="s">
        <v>61</v>
      </c>
      <c r="E38" s="54" t="s">
        <v>62</v>
      </c>
      <c r="F38" s="55">
        <v>30</v>
      </c>
      <c r="G38" s="56"/>
      <c r="H38" s="57">
        <f t="shared" si="1"/>
        <v>0</v>
      </c>
      <c r="I38" s="58">
        <f t="shared" si="0"/>
        <v>0</v>
      </c>
      <c r="J38" s="59">
        <f t="shared" si="2"/>
        <v>0</v>
      </c>
    </row>
    <row r="39" spans="2:10" s="2" customFormat="1" ht="159" customHeight="1" x14ac:dyDescent="0.25">
      <c r="B39" s="52">
        <v>20</v>
      </c>
      <c r="C39" s="53" t="e" vm="14">
        <v>#VALUE!</v>
      </c>
      <c r="D39" s="53" t="s">
        <v>63</v>
      </c>
      <c r="E39" s="54" t="s">
        <v>64</v>
      </c>
      <c r="F39" s="55">
        <v>3</v>
      </c>
      <c r="G39" s="56"/>
      <c r="H39" s="57">
        <f t="shared" si="1"/>
        <v>0</v>
      </c>
      <c r="I39" s="58">
        <f t="shared" si="0"/>
        <v>0</v>
      </c>
      <c r="J39" s="59">
        <f t="shared" si="2"/>
        <v>0</v>
      </c>
    </row>
    <row r="40" spans="2:10" s="2" customFormat="1" ht="159" customHeight="1" thickBot="1" x14ac:dyDescent="0.3">
      <c r="B40" s="52">
        <v>21</v>
      </c>
      <c r="C40" s="53" t="e" vm="15">
        <v>#VALUE!</v>
      </c>
      <c r="D40" s="53" t="s">
        <v>63</v>
      </c>
      <c r="E40" s="54" t="s">
        <v>65</v>
      </c>
      <c r="F40" s="55">
        <v>3</v>
      </c>
      <c r="G40" s="56"/>
      <c r="H40" s="57">
        <f t="shared" si="1"/>
        <v>0</v>
      </c>
      <c r="I40" s="58">
        <f t="shared" si="0"/>
        <v>0</v>
      </c>
      <c r="J40" s="59">
        <f t="shared" si="2"/>
        <v>0</v>
      </c>
    </row>
    <row r="41" spans="2:10" s="2" customFormat="1" ht="159" customHeight="1" x14ac:dyDescent="0.25">
      <c r="B41" s="44">
        <v>22</v>
      </c>
      <c r="C41" s="53" t="e" vm="16">
        <v>#VALUE!</v>
      </c>
      <c r="D41" s="53" t="s">
        <v>66</v>
      </c>
      <c r="E41" s="54" t="s">
        <v>67</v>
      </c>
      <c r="F41" s="55">
        <v>1</v>
      </c>
      <c r="G41" s="56"/>
      <c r="H41" s="57">
        <f t="shared" si="1"/>
        <v>0</v>
      </c>
      <c r="I41" s="58">
        <f t="shared" si="0"/>
        <v>0</v>
      </c>
      <c r="J41" s="59">
        <f t="shared" si="2"/>
        <v>0</v>
      </c>
    </row>
    <row r="42" spans="2:10" s="2" customFormat="1" ht="159" customHeight="1" x14ac:dyDescent="0.25">
      <c r="B42" s="52">
        <v>23</v>
      </c>
      <c r="C42" s="53"/>
      <c r="D42" s="53" t="s">
        <v>68</v>
      </c>
      <c r="E42" s="54" t="s">
        <v>69</v>
      </c>
      <c r="F42" s="55">
        <v>4</v>
      </c>
      <c r="G42" s="56"/>
      <c r="H42" s="57">
        <f t="shared" si="1"/>
        <v>0</v>
      </c>
      <c r="I42" s="58">
        <f t="shared" si="0"/>
        <v>0</v>
      </c>
      <c r="J42" s="59">
        <f t="shared" si="2"/>
        <v>0</v>
      </c>
    </row>
    <row r="43" spans="2:10" s="2" customFormat="1" ht="159" customHeight="1" thickBot="1" x14ac:dyDescent="0.3">
      <c r="B43" s="52">
        <v>24</v>
      </c>
      <c r="C43" s="53"/>
      <c r="D43" s="53" t="s">
        <v>68</v>
      </c>
      <c r="E43" s="54" t="s">
        <v>70</v>
      </c>
      <c r="F43" s="55">
        <v>4</v>
      </c>
      <c r="G43" s="56"/>
      <c r="H43" s="57">
        <f t="shared" si="1"/>
        <v>0</v>
      </c>
      <c r="I43" s="58">
        <f t="shared" si="0"/>
        <v>0</v>
      </c>
      <c r="J43" s="59">
        <f t="shared" si="2"/>
        <v>0</v>
      </c>
    </row>
    <row r="44" spans="2:10" s="2" customFormat="1" ht="189.75" customHeight="1" x14ac:dyDescent="0.25">
      <c r="B44" s="44">
        <v>25</v>
      </c>
      <c r="C44" s="53" t="e" vm="17">
        <v>#VALUE!</v>
      </c>
      <c r="D44" s="53" t="s">
        <v>71</v>
      </c>
      <c r="E44" s="54" t="s">
        <v>72</v>
      </c>
      <c r="F44" s="55">
        <v>3</v>
      </c>
      <c r="G44" s="56"/>
      <c r="H44" s="57">
        <f t="shared" si="1"/>
        <v>0</v>
      </c>
      <c r="I44" s="58">
        <f t="shared" si="0"/>
        <v>0</v>
      </c>
      <c r="J44" s="59">
        <f t="shared" si="2"/>
        <v>0</v>
      </c>
    </row>
    <row r="45" spans="2:10" s="2" customFormat="1" ht="159" customHeight="1" x14ac:dyDescent="0.25">
      <c r="B45" s="52">
        <v>26</v>
      </c>
      <c r="C45" s="53" t="e" vm="18">
        <v>#VALUE!</v>
      </c>
      <c r="D45" s="53" t="s">
        <v>73</v>
      </c>
      <c r="E45" s="54" t="s">
        <v>74</v>
      </c>
      <c r="F45" s="55">
        <v>7</v>
      </c>
      <c r="G45" s="56"/>
      <c r="H45" s="57">
        <f t="shared" si="1"/>
        <v>0</v>
      </c>
      <c r="I45" s="58">
        <f t="shared" si="0"/>
        <v>0</v>
      </c>
      <c r="J45" s="59">
        <f t="shared" si="2"/>
        <v>0</v>
      </c>
    </row>
    <row r="46" spans="2:10" s="2" customFormat="1" ht="159" customHeight="1" thickBot="1" x14ac:dyDescent="0.3">
      <c r="B46" s="52">
        <v>27</v>
      </c>
      <c r="C46" s="53"/>
      <c r="D46" s="53" t="s">
        <v>75</v>
      </c>
      <c r="E46" s="54" t="s">
        <v>76</v>
      </c>
      <c r="F46" s="55">
        <v>7</v>
      </c>
      <c r="G46" s="56"/>
      <c r="H46" s="57">
        <f t="shared" si="1"/>
        <v>0</v>
      </c>
      <c r="I46" s="58">
        <f t="shared" si="0"/>
        <v>0</v>
      </c>
      <c r="J46" s="59">
        <f t="shared" si="2"/>
        <v>0</v>
      </c>
    </row>
    <row r="47" spans="2:10" s="2" customFormat="1" ht="159" customHeight="1" x14ac:dyDescent="0.25">
      <c r="B47" s="44">
        <v>28</v>
      </c>
      <c r="C47" s="53"/>
      <c r="D47" s="53" t="s">
        <v>77</v>
      </c>
      <c r="E47" s="54" t="s">
        <v>78</v>
      </c>
      <c r="F47" s="55">
        <v>1</v>
      </c>
      <c r="G47" s="56"/>
      <c r="H47" s="57">
        <f t="shared" si="1"/>
        <v>0</v>
      </c>
      <c r="I47" s="58">
        <f t="shared" si="0"/>
        <v>0</v>
      </c>
      <c r="J47" s="59">
        <f t="shared" si="2"/>
        <v>0</v>
      </c>
    </row>
    <row r="48" spans="2:10" s="2" customFormat="1" ht="99.95" customHeight="1" x14ac:dyDescent="0.25">
      <c r="B48" s="52">
        <v>29</v>
      </c>
      <c r="C48" s="53" t="e" vm="19">
        <v>#VALUE!</v>
      </c>
      <c r="D48" s="53" t="s">
        <v>79</v>
      </c>
      <c r="E48" s="54" t="s">
        <v>80</v>
      </c>
      <c r="F48" s="55">
        <v>9</v>
      </c>
      <c r="G48" s="56"/>
      <c r="H48" s="57">
        <f t="shared" si="1"/>
        <v>0</v>
      </c>
      <c r="I48" s="58">
        <f t="shared" si="0"/>
        <v>0</v>
      </c>
      <c r="J48" s="59">
        <f t="shared" si="2"/>
        <v>0</v>
      </c>
    </row>
    <row r="49" spans="2:16" s="2" customFormat="1" ht="159" customHeight="1" thickBot="1" x14ac:dyDescent="0.3">
      <c r="B49" s="52">
        <v>30</v>
      </c>
      <c r="C49" s="53" t="e" vm="20">
        <v>#VALUE!</v>
      </c>
      <c r="D49" s="53" t="s">
        <v>81</v>
      </c>
      <c r="E49" s="54" t="s">
        <v>82</v>
      </c>
      <c r="F49" s="55">
        <v>1</v>
      </c>
      <c r="G49" s="56"/>
      <c r="H49" s="57">
        <f t="shared" si="1"/>
        <v>0</v>
      </c>
      <c r="I49" s="58">
        <f t="shared" si="0"/>
        <v>0</v>
      </c>
      <c r="J49" s="59">
        <f t="shared" si="2"/>
        <v>0</v>
      </c>
    </row>
    <row r="50" spans="2:16" s="2" customFormat="1" ht="99.95" customHeight="1" x14ac:dyDescent="0.25">
      <c r="B50" s="44">
        <v>31</v>
      </c>
      <c r="C50" s="53" t="e" vm="21">
        <v>#VALUE!</v>
      </c>
      <c r="D50" s="53" t="s">
        <v>83</v>
      </c>
      <c r="E50" s="54" t="s">
        <v>84</v>
      </c>
      <c r="F50" s="55">
        <v>5</v>
      </c>
      <c r="G50" s="56"/>
      <c r="H50" s="57">
        <f t="shared" si="1"/>
        <v>0</v>
      </c>
      <c r="I50" s="58">
        <f t="shared" si="0"/>
        <v>0</v>
      </c>
      <c r="J50" s="59">
        <f t="shared" si="2"/>
        <v>0</v>
      </c>
    </row>
    <row r="51" spans="2:16" s="2" customFormat="1" ht="99.95" customHeight="1" x14ac:dyDescent="0.25">
      <c r="B51" s="52">
        <v>32</v>
      </c>
      <c r="C51" s="53" t="e" vm="22">
        <v>#VALUE!</v>
      </c>
      <c r="D51" s="53" t="s">
        <v>85</v>
      </c>
      <c r="E51" s="54" t="s">
        <v>86</v>
      </c>
      <c r="F51" s="55">
        <v>6</v>
      </c>
      <c r="G51" s="56"/>
      <c r="H51" s="57">
        <f t="shared" si="1"/>
        <v>0</v>
      </c>
      <c r="I51" s="58">
        <f t="shared" si="0"/>
        <v>0</v>
      </c>
      <c r="J51" s="59">
        <f t="shared" si="2"/>
        <v>0</v>
      </c>
    </row>
    <row r="52" spans="2:16" s="2" customFormat="1" ht="99.95" customHeight="1" thickBot="1" x14ac:dyDescent="0.3">
      <c r="B52" s="52">
        <v>33</v>
      </c>
      <c r="C52" s="53" t="e" vm="23">
        <v>#VALUE!</v>
      </c>
      <c r="D52" s="53" t="s">
        <v>87</v>
      </c>
      <c r="E52" s="54" t="s">
        <v>88</v>
      </c>
      <c r="F52" s="55">
        <v>6</v>
      </c>
      <c r="G52" s="56"/>
      <c r="H52" s="57">
        <f t="shared" si="1"/>
        <v>0</v>
      </c>
      <c r="I52" s="58">
        <f t="shared" si="0"/>
        <v>0</v>
      </c>
      <c r="J52" s="59">
        <f t="shared" si="2"/>
        <v>0</v>
      </c>
    </row>
    <row r="53" spans="2:16" s="2" customFormat="1" ht="99.95" customHeight="1" x14ac:dyDescent="0.25">
      <c r="B53" s="44">
        <v>34</v>
      </c>
      <c r="C53" s="53" t="e" vm="24">
        <v>#VALUE!</v>
      </c>
      <c r="D53" s="53" t="s">
        <v>89</v>
      </c>
      <c r="E53" s="54" t="s">
        <v>90</v>
      </c>
      <c r="F53" s="55">
        <v>2</v>
      </c>
      <c r="G53" s="56"/>
      <c r="H53" s="57">
        <f t="shared" si="1"/>
        <v>0</v>
      </c>
      <c r="I53" s="58">
        <f t="shared" si="0"/>
        <v>0</v>
      </c>
      <c r="J53" s="59">
        <f t="shared" si="2"/>
        <v>0</v>
      </c>
    </row>
    <row r="54" spans="2:16" s="2" customFormat="1" ht="99.95" customHeight="1" x14ac:dyDescent="0.25">
      <c r="B54" s="52">
        <v>35</v>
      </c>
      <c r="C54" s="53" t="e" vm="25">
        <v>#VALUE!</v>
      </c>
      <c r="D54" s="53" t="s">
        <v>91</v>
      </c>
      <c r="E54" s="54" t="s">
        <v>92</v>
      </c>
      <c r="F54" s="55">
        <v>3</v>
      </c>
      <c r="G54" s="56"/>
      <c r="H54" s="57">
        <f t="shared" si="1"/>
        <v>0</v>
      </c>
      <c r="I54" s="58">
        <f t="shared" si="0"/>
        <v>0</v>
      </c>
      <c r="J54" s="59">
        <f t="shared" si="2"/>
        <v>0</v>
      </c>
    </row>
    <row r="55" spans="2:16" s="2" customFormat="1" ht="99.95" customHeight="1" thickBot="1" x14ac:dyDescent="0.3">
      <c r="B55" s="52">
        <v>36</v>
      </c>
      <c r="C55" s="53" t="e" vm="26">
        <v>#VALUE!</v>
      </c>
      <c r="D55" s="53" t="s">
        <v>93</v>
      </c>
      <c r="E55" s="54" t="s">
        <v>94</v>
      </c>
      <c r="F55" s="55">
        <v>1</v>
      </c>
      <c r="G55" s="56"/>
      <c r="H55" s="57">
        <f t="shared" si="1"/>
        <v>0</v>
      </c>
      <c r="I55" s="58">
        <f t="shared" si="0"/>
        <v>0</v>
      </c>
      <c r="J55" s="59">
        <f t="shared" si="2"/>
        <v>0</v>
      </c>
    </row>
    <row r="56" spans="2:16" s="2" customFormat="1" ht="177.75" customHeight="1" x14ac:dyDescent="0.25">
      <c r="B56" s="44">
        <v>37</v>
      </c>
      <c r="C56" s="53"/>
      <c r="D56" s="53" t="s">
        <v>95</v>
      </c>
      <c r="E56" s="54" t="s">
        <v>96</v>
      </c>
      <c r="F56" s="55">
        <v>3</v>
      </c>
      <c r="G56" s="56"/>
      <c r="H56" s="57">
        <f t="shared" si="1"/>
        <v>0</v>
      </c>
      <c r="I56" s="58">
        <f t="shared" si="0"/>
        <v>0</v>
      </c>
      <c r="J56" s="59">
        <f t="shared" si="2"/>
        <v>0</v>
      </c>
    </row>
    <row r="57" spans="2:16" s="2" customFormat="1" ht="99.95" customHeight="1" x14ac:dyDescent="0.25">
      <c r="B57" s="52">
        <v>38</v>
      </c>
      <c r="C57" s="53" t="e" vm="27">
        <v>#VALUE!</v>
      </c>
      <c r="D57" s="53" t="s">
        <v>97</v>
      </c>
      <c r="E57" s="54" t="s">
        <v>98</v>
      </c>
      <c r="F57" s="55">
        <v>5</v>
      </c>
      <c r="G57" s="56"/>
      <c r="H57" s="57">
        <f t="shared" si="1"/>
        <v>0</v>
      </c>
      <c r="I57" s="58">
        <f t="shared" si="0"/>
        <v>0</v>
      </c>
      <c r="J57" s="59">
        <f t="shared" si="2"/>
        <v>0</v>
      </c>
    </row>
    <row r="58" spans="2:16" s="2" customFormat="1" ht="99.95" customHeight="1" thickBot="1" x14ac:dyDescent="0.3">
      <c r="B58" s="52">
        <v>39</v>
      </c>
      <c r="C58" s="60" t="e" vm="28">
        <v>#VALUE!</v>
      </c>
      <c r="D58" s="60" t="s">
        <v>99</v>
      </c>
      <c r="E58" s="61" t="s">
        <v>98</v>
      </c>
      <c r="F58" s="62">
        <v>4</v>
      </c>
      <c r="G58" s="63"/>
      <c r="H58" s="64">
        <f>G58*F58</f>
        <v>0</v>
      </c>
      <c r="I58" s="65">
        <f t="shared" si="0"/>
        <v>0</v>
      </c>
      <c r="J58" s="66">
        <f>H58+I58</f>
        <v>0</v>
      </c>
    </row>
    <row r="59" spans="2:16" s="36" customFormat="1" ht="21.75" customHeight="1" thickBot="1" x14ac:dyDescent="0.3">
      <c r="B59" s="9" t="s">
        <v>100</v>
      </c>
      <c r="C59" s="10"/>
      <c r="D59" s="10"/>
      <c r="E59" s="10"/>
      <c r="F59" s="10"/>
      <c r="G59" s="10"/>
      <c r="H59" s="10"/>
      <c r="I59" s="67"/>
      <c r="J59" s="68">
        <f>SUM(J20:J58)</f>
        <v>0</v>
      </c>
      <c r="K59" s="69"/>
      <c r="L59" s="70"/>
      <c r="N59" s="71"/>
      <c r="O59" s="72"/>
      <c r="P59" s="73"/>
    </row>
    <row r="60" spans="2:16" s="12" customFormat="1" ht="21.75" customHeight="1" thickBot="1" x14ac:dyDescent="0.3">
      <c r="B60" s="74" t="s">
        <v>101</v>
      </c>
      <c r="C60" s="75"/>
      <c r="D60" s="75"/>
      <c r="E60" s="75"/>
      <c r="F60" s="75"/>
      <c r="G60" s="75"/>
      <c r="H60" s="75"/>
      <c r="I60" s="76"/>
      <c r="J60" s="77"/>
    </row>
    <row r="61" spans="2:16" s="12" customFormat="1" ht="21.75" customHeight="1" thickBot="1" x14ac:dyDescent="0.3">
      <c r="B61" s="74" t="s">
        <v>102</v>
      </c>
      <c r="C61" s="75"/>
      <c r="D61" s="75"/>
      <c r="E61" s="75"/>
      <c r="F61" s="75"/>
      <c r="G61" s="75"/>
      <c r="H61" s="75"/>
      <c r="I61" s="76"/>
      <c r="J61" s="78"/>
    </row>
    <row r="62" spans="2:16" s="12" customFormat="1" ht="21.75" customHeight="1" thickBot="1" x14ac:dyDescent="0.3">
      <c r="B62" s="74" t="s">
        <v>103</v>
      </c>
      <c r="C62" s="75"/>
      <c r="D62" s="75"/>
      <c r="E62" s="75"/>
      <c r="F62" s="75"/>
      <c r="G62" s="75"/>
      <c r="H62" s="75"/>
      <c r="I62" s="76"/>
      <c r="J62" s="79">
        <f>J59+J60+J61</f>
        <v>0</v>
      </c>
    </row>
    <row r="63" spans="2:16" x14ac:dyDescent="0.25">
      <c r="D63" s="2"/>
      <c r="F63" s="1"/>
      <c r="I63" s="69"/>
      <c r="J63" s="70"/>
      <c r="L63" s="1"/>
    </row>
    <row r="64" spans="2:16" x14ac:dyDescent="0.25">
      <c r="D64" s="2"/>
      <c r="F64" s="1"/>
      <c r="I64" s="69"/>
      <c r="J64" s="70"/>
      <c r="L64" s="1"/>
    </row>
    <row r="65" spans="2:19" s="36" customFormat="1" x14ac:dyDescent="0.25">
      <c r="C65" s="80"/>
      <c r="D65" s="80"/>
      <c r="E65" s="81"/>
      <c r="H65" s="70"/>
      <c r="I65" s="70"/>
      <c r="K65" s="71"/>
      <c r="L65" s="72"/>
      <c r="M65" s="73"/>
      <c r="N65" s="69"/>
      <c r="O65" s="70"/>
      <c r="Q65" s="71"/>
      <c r="R65" s="72"/>
      <c r="S65" s="73"/>
    </row>
    <row r="66" spans="2:19" thickBot="1" x14ac:dyDescent="0.25">
      <c r="B66" s="12"/>
      <c r="C66" s="82"/>
      <c r="D66" s="1"/>
      <c r="E66" s="82"/>
      <c r="F66" s="12"/>
      <c r="G66" s="82"/>
      <c r="H66" s="12"/>
      <c r="I66" s="83"/>
      <c r="J66" s="12"/>
      <c r="K66" s="1"/>
      <c r="L66" s="1"/>
    </row>
    <row r="67" spans="2:19" s="12" customFormat="1" x14ac:dyDescent="0.25">
      <c r="B67" s="84"/>
      <c r="C67" s="85" t="s">
        <v>104</v>
      </c>
      <c r="E67" s="84" t="s">
        <v>105</v>
      </c>
      <c r="F67" s="84"/>
      <c r="G67" s="84" t="s">
        <v>106</v>
      </c>
      <c r="H67" s="84"/>
      <c r="I67" s="84" t="s">
        <v>107</v>
      </c>
      <c r="J67" s="84"/>
    </row>
    <row r="68" spans="2:19" s="12" customFormat="1" ht="14.25" x14ac:dyDescent="0.2">
      <c r="G68" s="86"/>
      <c r="H68" s="86"/>
    </row>
    <row r="79" spans="2:19" s="69" customFormat="1" x14ac:dyDescent="0.25">
      <c r="C79" s="2"/>
      <c r="D79" s="3"/>
      <c r="E79" s="4"/>
      <c r="F79" s="4"/>
      <c r="G79" s="87"/>
      <c r="H79" s="87"/>
      <c r="I79" s="5"/>
      <c r="J79" s="5"/>
      <c r="K79" s="36"/>
      <c r="L79" s="4"/>
      <c r="M79" s="1"/>
      <c r="N79" s="1"/>
      <c r="O79" s="1"/>
      <c r="P79" s="1"/>
      <c r="Q79" s="1"/>
    </row>
    <row r="80" spans="2:19" s="69" customFormat="1" x14ac:dyDescent="0.25">
      <c r="C80" s="2"/>
      <c r="D80" s="3"/>
      <c r="E80" s="4"/>
      <c r="F80" s="4"/>
      <c r="G80" s="87"/>
      <c r="H80" s="87"/>
      <c r="I80" s="5"/>
      <c r="J80" s="5"/>
      <c r="K80" s="36"/>
      <c r="L80" s="4"/>
      <c r="M80" s="1"/>
      <c r="N80" s="1"/>
      <c r="O80" s="1"/>
      <c r="P80" s="1"/>
      <c r="Q80" s="1"/>
    </row>
    <row r="81" spans="3:17" s="69" customFormat="1" x14ac:dyDescent="0.25">
      <c r="C81" s="2"/>
      <c r="D81" s="3"/>
      <c r="E81" s="4"/>
      <c r="F81" s="4"/>
      <c r="G81" s="88"/>
      <c r="H81" s="88"/>
      <c r="I81" s="5"/>
      <c r="J81" s="5"/>
      <c r="K81" s="36"/>
      <c r="L81" s="4"/>
      <c r="M81" s="1"/>
      <c r="N81" s="1"/>
      <c r="O81" s="1"/>
      <c r="P81" s="1"/>
      <c r="Q81" s="1"/>
    </row>
  </sheetData>
  <protectedRanges>
    <protectedRange sqref="D4 C5" name="Range1_14_2_1_2_1_2_2_2_2_1_2_1_2_2_3_1"/>
    <protectedRange sqref="C6:C8" name="Range1_14_2_1_2_1_2_2_2_2_1_2_1_2_2_3_1_1_1_2_1_1_1"/>
    <protectedRange sqref="C12:C16" name="Range1_14_2_1_2_1_2_2_2_2_1_2_1_2_2_3_1_1_1_3_1_1"/>
    <protectedRange sqref="C11" name="Range1_14_2_1_2_1_2_2_2_2_1_2_1_2_2_3_1_1_1_3_1_1_1"/>
    <protectedRange sqref="C9" name="Range1_14_2_1_2_1_2_2_2_2_1_2_1_2_2_3_1_1_1_2_1_1_1_1"/>
  </protectedRanges>
  <mergeCells count="22">
    <mergeCell ref="B59:I59"/>
    <mergeCell ref="B60:I60"/>
    <mergeCell ref="B61:I61"/>
    <mergeCell ref="B62:I62"/>
    <mergeCell ref="B12:G12"/>
    <mergeCell ref="B13:G13"/>
    <mergeCell ref="B14:G14"/>
    <mergeCell ref="B15:G15"/>
    <mergeCell ref="B16:G16"/>
    <mergeCell ref="B18:J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9" scale="5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KARIEGA</vt:lpstr>
      <vt:lpstr>KARIEGA!Print_Area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2025-05-08T12:44:11Z</dcterms:created>
  <dcterms:modified xsi:type="dcterms:W3CDTF">2025-05-08T12:44:41Z</dcterms:modified>
</cp:coreProperties>
</file>