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12A9AE8D-8738-43EA-A0B2-6D6BBBCA296A}" xr6:coauthVersionLast="47" xr6:coauthVersionMax="47" xr10:uidLastSave="{00000000-0000-0000-0000-000000000000}"/>
  <bookViews>
    <workbookView xWindow="20370" yWindow="-120" windowWidth="29040" windowHeight="15720" xr2:uid="{8FBDBBED-1E6D-49A9-BA24-C900DCDB5A85}"/>
  </bookViews>
  <sheets>
    <sheet name="RANDFONTEIN" sheetId="1" r:id="rId1"/>
  </sheets>
  <externalReferences>
    <externalReference r:id="rId2"/>
    <externalReference r:id="rId3"/>
  </externalReferences>
  <definedNames>
    <definedName name="_xlnm._FilterDatabase" localSheetId="0" hidden="1">RANDFONTEIN!$A$19:$E$61</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RANDFONTEIN!$C$19:$E$61</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 l="1"/>
  <c r="H60" i="1"/>
  <c r="I60" i="1" s="1"/>
  <c r="H59" i="1"/>
  <c r="H58" i="1"/>
  <c r="I57" i="1"/>
  <c r="J57" i="1" s="1"/>
  <c r="H57" i="1"/>
  <c r="H56" i="1"/>
  <c r="H55" i="1"/>
  <c r="I55" i="1" s="1"/>
  <c r="J54" i="1"/>
  <c r="I54" i="1"/>
  <c r="H54" i="1"/>
  <c r="H53" i="1"/>
  <c r="I53" i="1" s="1"/>
  <c r="H52" i="1"/>
  <c r="I52" i="1" s="1"/>
  <c r="H51" i="1"/>
  <c r="H50" i="1"/>
  <c r="I49" i="1"/>
  <c r="J49" i="1" s="1"/>
  <c r="H49" i="1"/>
  <c r="H48" i="1"/>
  <c r="H47" i="1"/>
  <c r="J46" i="1"/>
  <c r="I46" i="1"/>
  <c r="H46" i="1"/>
  <c r="H45" i="1"/>
  <c r="I45" i="1" s="1"/>
  <c r="H44" i="1"/>
  <c r="H43" i="1"/>
  <c r="H42" i="1"/>
  <c r="I41" i="1"/>
  <c r="J41" i="1" s="1"/>
  <c r="H41" i="1"/>
  <c r="H40" i="1"/>
  <c r="H39" i="1"/>
  <c r="J38" i="1"/>
  <c r="I38" i="1"/>
  <c r="H38" i="1"/>
  <c r="H37" i="1"/>
  <c r="H36" i="1"/>
  <c r="H35" i="1"/>
  <c r="H34" i="1"/>
  <c r="I33" i="1"/>
  <c r="J33" i="1" s="1"/>
  <c r="H33" i="1"/>
  <c r="H32" i="1"/>
  <c r="H31" i="1"/>
  <c r="J30" i="1"/>
  <c r="I30" i="1"/>
  <c r="H30" i="1"/>
  <c r="H29" i="1"/>
  <c r="I29" i="1" s="1"/>
  <c r="H28" i="1"/>
  <c r="H27" i="1"/>
  <c r="H26" i="1"/>
  <c r="I25" i="1"/>
  <c r="J25" i="1" s="1"/>
  <c r="H25" i="1"/>
  <c r="H24" i="1"/>
  <c r="H23" i="1"/>
  <c r="H22" i="1"/>
  <c r="I22" i="1" s="1"/>
  <c r="J22" i="1" s="1"/>
  <c r="H21" i="1"/>
  <c r="I21" i="1" s="1"/>
  <c r="H20" i="1"/>
  <c r="J58" i="1" l="1"/>
  <c r="J20" i="1"/>
  <c r="J59" i="1"/>
  <c r="J39" i="1"/>
  <c r="J48" i="1"/>
  <c r="J23" i="1"/>
  <c r="J31" i="1"/>
  <c r="J43" i="1"/>
  <c r="I20" i="1"/>
  <c r="I23" i="1"/>
  <c r="I31" i="1"/>
  <c r="I39" i="1"/>
  <c r="I47" i="1"/>
  <c r="J47" i="1" s="1"/>
  <c r="I26" i="1"/>
  <c r="J26" i="1" s="1"/>
  <c r="I34" i="1"/>
  <c r="J34" i="1" s="1"/>
  <c r="J55" i="1"/>
  <c r="I37" i="1"/>
  <c r="J37" i="1" s="1"/>
  <c r="I61" i="1"/>
  <c r="J61" i="1" s="1"/>
  <c r="J21" i="1"/>
  <c r="I24" i="1"/>
  <c r="J24" i="1" s="1"/>
  <c r="J29" i="1"/>
  <c r="I32" i="1"/>
  <c r="J32" i="1" s="1"/>
  <c r="I40" i="1"/>
  <c r="J40" i="1" s="1"/>
  <c r="J45" i="1"/>
  <c r="I48" i="1"/>
  <c r="J53" i="1"/>
  <c r="I56" i="1"/>
  <c r="J56" i="1" s="1"/>
  <c r="I28" i="1"/>
  <c r="J28" i="1" s="1"/>
  <c r="I36" i="1"/>
  <c r="J36" i="1" s="1"/>
  <c r="I44" i="1"/>
  <c r="J44" i="1" s="1"/>
  <c r="J52" i="1"/>
  <c r="J60" i="1"/>
  <c r="I42" i="1"/>
  <c r="J42" i="1" s="1"/>
  <c r="I50" i="1"/>
  <c r="J50" i="1" s="1"/>
  <c r="I58" i="1"/>
  <c r="I27" i="1"/>
  <c r="J27" i="1" s="1"/>
  <c r="I35" i="1"/>
  <c r="J35" i="1" s="1"/>
  <c r="I43" i="1"/>
  <c r="I51" i="1"/>
  <c r="J51" i="1" s="1"/>
  <c r="I59" i="1"/>
  <c r="J62" i="1" l="1"/>
  <c r="J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tc={105915BD-C71D-42FA-A342-39FE4D4CD8E5}</author>
  </authors>
  <commentList>
    <comment ref="C49" authorId="0" shapeId="0" xr:uid="{105915BD-C71D-42FA-A342-39FE4D4CD8E5}">
      <text>
        <t>[Threaded comment]
Your version of Excel allows you to read this threaded comment; however, any edits to it will get removed if the file is opened in a newer version of Excel. Learn more: https://go.microsoft.com/fwlink/?linkid=870924
Comment:
    Photo of sample in Block F</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future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<sst xmlns="http://schemas.openxmlformats.org/spreadsheetml/2006/main" count="118" uniqueCount="115">
  <si>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</si>
  <si>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</si>
  <si>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</si>
  <si>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</si>
  <si>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</si>
  <si>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</si>
  <si>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</si>
  <si>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</si>
  <si>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</si>
  <si>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</si>
  <si>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</si>
  <si>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</si>
  <si>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</si>
  <si>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</si>
  <si>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</si>
  <si>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</si>
  <si>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Procurement of Office Furniture - Randfontein</t>
  </si>
  <si>
    <t>Item</t>
  </si>
  <si>
    <t xml:space="preserve">Image (similar or equal to) </t>
  </si>
  <si>
    <t xml:space="preserve">Item Description </t>
  </si>
  <si>
    <t xml:space="preserve">Specification </t>
  </si>
  <si>
    <t>Estimated Quantities</t>
  </si>
  <si>
    <t>Unit Price ( Vat.Excl.)</t>
  </si>
  <si>
    <t>Total Cost (Vat.Excl.)</t>
  </si>
  <si>
    <t>Vat</t>
  </si>
  <si>
    <t>Total Cost 
Incl. Vat</t>
  </si>
  <si>
    <t xml:space="preserve">Information counter </t>
  </si>
  <si>
    <t xml:space="preserve">Reception desk with matching mobile pedestal Front panel in 900mm (w) sections with overhang top. Charcoal Col wood grain overhang top.  Dims: 1800mm (w) x 944mm (d) x 1062mm (h)
 - Front: Entrawood Farrarah Oak
 - Charcoal carcas 
 - matching mobile pedestal storage </t>
  </si>
  <si>
    <t>Mobile drawer pedestal</t>
  </si>
  <si>
    <t xml:space="preserve">MOBILE PEDESTAL for FLOW CLUSTER DESK 
 - 300 (W) &amp; 400 (D) with  either 3 drawer or 1 x  1 x standard drawer &amp; 1 x deep, Floating pen &amp; pencil tray, Central locking /  White </t>
  </si>
  <si>
    <t>Information counter chair</t>
  </si>
  <si>
    <t>Dark Grey/Light Grey mesh back
- Black seat
- Chrome fixed arms
- Full Syncro mechanism
- (Gas height adjustment)
- Chrome base on rubber 65mm) castors</t>
  </si>
  <si>
    <t>Security Station</t>
  </si>
  <si>
    <r>
      <t xml:space="preserve">Round Standing Table 800mm (Dia) x 1110mm (H)
</t>
    </r>
    <r>
      <rPr>
        <b/>
        <sz val="11"/>
        <color theme="1"/>
        <rFont val="Arial"/>
        <family val="2"/>
      </rPr>
      <t xml:space="preserve"> - </t>
    </r>
    <r>
      <rPr>
        <sz val="11"/>
        <color theme="1"/>
        <rFont val="Arial"/>
        <family val="2"/>
      </rPr>
      <t>chrome star base
 - Top: 22mm Entrawood Farrarah Oak</t>
    </r>
    <r>
      <rPr>
        <b/>
        <sz val="11"/>
        <color theme="1"/>
        <rFont val="Arial"/>
        <family val="2"/>
      </rPr>
      <t xml:space="preserve">
</t>
    </r>
  </si>
  <si>
    <t>Security Station / Draughtman chair</t>
  </si>
  <si>
    <t>Height adjustable black PU
crome base chair
Swivel mechanism, gas height
adjustment, chrome ring and base, rubber castors for tiled flooring</t>
  </si>
  <si>
    <t xml:space="preserve">OPS manager / CI / Service agents / PA operators chair </t>
  </si>
  <si>
    <t>Charcoal mesh back
- Black fabric seat
- Black frame
- Vertical and depth adjustable
lumbar support
- 4D arm rests
- Depth adjustable seat
- Synchronised tilt mechanism
- Adjustable headrest
with spring tension
- Headrest upholstered
in black PU leather
- Black nylon 5 star base</t>
  </si>
  <si>
    <t xml:space="preserve">Back office operators chair </t>
  </si>
  <si>
    <t>Grey/ Multiple Colour backrest with black fabric seat
- 1D height adjustable armrests
- Tension adjustment
- Adjustable lumber support
- 1 lock synchro mechanism
- Gas height adjustment
- Grey nylon base with castors</t>
  </si>
  <si>
    <t>OPS manager visitors chair</t>
  </si>
  <si>
    <t xml:space="preserve">Chrome frame sleigh base chair with black or Grey netted backrest and black vulcan seat. </t>
  </si>
  <si>
    <t xml:space="preserve">PA workstation / OPS manager / CI </t>
  </si>
  <si>
    <t xml:space="preserve">PA Workstation with matal frame Dims: 1500mm (w) x 750mm (d) x 722mm (h)
  - Top: Entrawood Farrarah Oak
  - Black Modesty Panel
  - Incl Matching drawer pedestal 1 x Standard  drawer, 1 x deep filer Dims 400 (W) x 516 (D) x 540 (H) Carcas in charcoal with Entrawood Farrarah Oak drawer fronts
- Cable management channel and Dot 3 power socker provided (Incl.) 
</t>
  </si>
  <si>
    <t xml:space="preserve">Branch Manager Desk </t>
  </si>
  <si>
    <t xml:space="preserve">Managerial Desk with Storage 
Dims: 1700mm (w) x 750mm (d) x 722 (h)
Top: Entrawood Farrarah Oak with black modesty Panel
- Incl matching wooden modesty panel &amp; DROPPED L-EXTENSION
2000 (L) x 600 (W) x 675 (H)
Incl cable management &amp; matching mobile pedestal Dims MOBILE PEDESTAL
400 (W) x 550 (D) x 553 (H)
1 x Floating pen &amp; pencil tray, 3 x standard soft closing drawers / Central locking / Matching
</t>
  </si>
  <si>
    <t xml:space="preserve">Branch manager coat stand </t>
  </si>
  <si>
    <t xml:space="preserve">upright (dark grey) </t>
  </si>
  <si>
    <t xml:space="preserve">Branch manager high back chair (with head rest) </t>
  </si>
  <si>
    <t>Highback Chair 
- Black mesh back
- Black fabric seat
- Adjustable black mesh headrest
- Tension adjustment
- Knee tilt synchro mechanism
- Gas height
- Adjustable lumber support
- Black nylon base with unhooded castors
- Height adjustable arms</t>
  </si>
  <si>
    <t xml:space="preserve">Branch manager dust bin (Metal Perforated) </t>
  </si>
  <si>
    <t>Waste bin black perforated 245mm Dia x 300mm (H)</t>
  </si>
  <si>
    <t xml:space="preserve">Plastic waste bins Multiple colours </t>
  </si>
  <si>
    <t>Waste bins 245mm Dia x 300mm (H)</t>
  </si>
  <si>
    <t xml:space="preserve">ADDIS dust bins </t>
  </si>
  <si>
    <t xml:space="preserve">Pause / Printing room
 - Black </t>
  </si>
  <si>
    <t>PET Acoustic  Panels suspended from ceilings or wall hung</t>
  </si>
  <si>
    <t>PET Acoustic  Panels suspended from ceilings or wall hung Size 2400mm (L) x 1200mm (W) x 12 mm (T)</t>
  </si>
  <si>
    <r>
      <t>Flower Station (</t>
    </r>
    <r>
      <rPr>
        <u/>
        <sz val="11"/>
        <color theme="1"/>
        <rFont val="Arial"/>
        <family val="2"/>
      </rPr>
      <t>*</t>
    </r>
    <r>
      <rPr>
        <b/>
        <u/>
        <sz val="11"/>
        <color theme="1"/>
        <rFont val="Arial"/>
        <family val="2"/>
      </rPr>
      <t>Config 5</t>
    </r>
    <r>
      <rPr>
        <sz val="11"/>
        <color theme="1"/>
        <rFont val="Arial"/>
        <family val="2"/>
      </rPr>
      <t>)</t>
    </r>
  </si>
  <si>
    <t xml:space="preserve">Combination multiple leaf desks with desk base screens finished in Entrawood Farrarah Oak, 1400mm(w) x 350mm(d) x 16mm thick Frameless Fabric Screens, 5025 Upright legs cable tray &amp; power grommets 
 - Incl. D4 DOT corporate connection and reticulation channels
 - Green partitioning </t>
  </si>
  <si>
    <r>
      <t>Flower Station (</t>
    </r>
    <r>
      <rPr>
        <u/>
        <sz val="11"/>
        <color theme="1"/>
        <rFont val="Arial"/>
        <family val="2"/>
      </rPr>
      <t>*</t>
    </r>
    <r>
      <rPr>
        <b/>
        <u/>
        <sz val="11"/>
        <color theme="1"/>
        <rFont val="Arial"/>
        <family val="2"/>
      </rPr>
      <t>Config 3</t>
    </r>
    <r>
      <rPr>
        <sz val="11"/>
        <color theme="1"/>
        <rFont val="Arial"/>
        <family val="2"/>
      </rPr>
      <t>)</t>
    </r>
  </si>
  <si>
    <r>
      <t>Flower Station (</t>
    </r>
    <r>
      <rPr>
        <u/>
        <sz val="11"/>
        <color theme="1"/>
        <rFont val="Arial"/>
        <family val="2"/>
      </rPr>
      <t>*</t>
    </r>
    <r>
      <rPr>
        <b/>
        <u/>
        <sz val="11"/>
        <color theme="1"/>
        <rFont val="Arial"/>
        <family val="2"/>
      </rPr>
      <t>Config 2</t>
    </r>
    <r>
      <rPr>
        <sz val="11"/>
        <color theme="1"/>
        <rFont val="Arial"/>
        <family val="2"/>
      </rPr>
      <t>)</t>
    </r>
  </si>
  <si>
    <t>Service agents back office desk (Flow Cluster)</t>
  </si>
  <si>
    <r>
      <t xml:space="preserve">Combination desk system with high screens Service desk (Flow Cluster) Dims: 1406mm (w) x 917mm (d)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t>
    </r>
  </si>
  <si>
    <t xml:space="preserve">Back Office Honeycombe/ Bee Hive Clusters </t>
  </si>
  <si>
    <r>
      <t xml:space="preserve">Combination desk system with high screens Service desk Bee Hive Cluster) 
New Product: Approx. Dims: 1500mm - 1600mm (w) DIA x Desk depth 600 mm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 Apple Col. </t>
    </r>
  </si>
  <si>
    <t>OPS manager storage (cupboard)</t>
  </si>
  <si>
    <t xml:space="preserve">Storage: Filing cupboards
3 Tier 
Matching concept of desking) 3-Tier Dims: 900 (W) x 400 (D) x 1100 (H) Entrawood Farrarah Oak laminates paired with anthracite sides,
</t>
  </si>
  <si>
    <t>Staff daily storage 5x4</t>
  </si>
  <si>
    <t>Locker Units
12 bay on square metal legs
1350mm (w) x 450mm (d) x 1582mm (h)</t>
  </si>
  <si>
    <r>
      <t xml:space="preserve">Steel locker </t>
    </r>
    <r>
      <rPr>
        <b/>
        <sz val="11"/>
        <color theme="1"/>
        <rFont val="Arial"/>
        <family val="2"/>
      </rPr>
      <t>Two</t>
    </r>
    <r>
      <rPr>
        <sz val="11"/>
        <color theme="1"/>
        <rFont val="Arial"/>
        <family val="2"/>
      </rPr>
      <t xml:space="preserve"> tier combination </t>
    </r>
  </si>
  <si>
    <t>Standard Steel Hospitality staff with combination lockset</t>
  </si>
  <si>
    <t>Printing station credenza</t>
  </si>
  <si>
    <t>Credenza with roller door finished in black, Dims:900mm (w) x 450mm (d) x 722mm (h)
 - Top: Entrawood Farrarah Oak</t>
  </si>
  <si>
    <t xml:space="preserve">steel Shelving racks </t>
  </si>
  <si>
    <t>steel (SARS existing spec - 6 shelf) 
Size: 1900H x 910W x 305D</t>
  </si>
  <si>
    <t xml:space="preserve">Canteen / Hospitality Tops </t>
  </si>
  <si>
    <t xml:space="preserve">Canteen/ Hospitality Tables 900mm Dia or Square 900mm wide, Alimunium legs
Matt finish in choice of colours at order stage </t>
  </si>
  <si>
    <t>Call in POD</t>
  </si>
  <si>
    <t xml:space="preserve">Single POD with 22mm desktop fitted per single unit including shelf and screening
Dims: 1450w x 870d x 1350h
 - sound insulation fabric
 - grommet cut out in top &amp; partitioning 
- Blue fabric outside
- Green fabric inside
(Chair separate)
</t>
  </si>
  <si>
    <r>
      <t xml:space="preserve">POD operator </t>
    </r>
    <r>
      <rPr>
        <b/>
        <sz val="11"/>
        <color theme="1"/>
        <rFont val="Arial"/>
        <family val="2"/>
      </rPr>
      <t>CHAIR</t>
    </r>
  </si>
  <si>
    <t xml:space="preserve">
 - seat to match inside of POD 
 - back rest to netted black
 - stainless steel legs 
- Black fabric seat
- 4-legged chrome frame with
polyurethane arms integrated
into frame
- Castors</t>
  </si>
  <si>
    <t xml:space="preserve">Service Agent Desk (Arrow cluster) </t>
  </si>
  <si>
    <t>Freestanding / movable desk in double config incluing: Screens, Modesty panel, D4 DOT corporate connection and Reticulation channels ,daisy chained connected to power poles. Dims:   3 365mm (w) x 3 850mm (d) x 1 100mm
(h).
 - Final product will be developed with supplier mock-up available for veiwing</t>
  </si>
  <si>
    <t>SARS Edu / Collaboration -table 1</t>
  </si>
  <si>
    <t xml:space="preserve">
Media Wall Table with Screen Wall. (Single Unit High)
- Top: Entrawood Farrarah Oak with media wall in charcoal excluding media screen
Dims: 
Table: 2000mm (w) x 900mm (d) x 1072mm (h)
Wall: 1360mm (w) x 100mm (d) x 1700mm (h)</t>
  </si>
  <si>
    <t>SARS Edu-table // Collaboration -table 2</t>
  </si>
  <si>
    <t>Media Wall Table with Screen Wall. (Single Unit Low)
- Top: Entrawood Farrarah Oak with media wall in charcoal excluding media screen
Dims: Table: 2000mm (w) x 900mm (d) x 744mm (h)
Wall: 1360mm (w) x 100mm (d) x 1700mm (h)</t>
  </si>
  <si>
    <t xml:space="preserve">Edu-table High stool upholstered shell  </t>
  </si>
  <si>
    <t>High Stool
Single shell type seat upholstered in Fluted light brown imitation leather with powder coated steel base
Colours: frame and faimitation leather TBC at order stage.</t>
  </si>
  <si>
    <r>
      <t xml:space="preserve">SARS Edu-table Bar stool </t>
    </r>
    <r>
      <rPr>
        <b/>
        <sz val="11"/>
        <color theme="1"/>
        <rFont val="Arial"/>
        <family val="2"/>
      </rPr>
      <t>LOW</t>
    </r>
  </si>
  <si>
    <t>Low Stool
Single shell type seat upholstered in Fluted light brown imitation leather with powder coated steel base
Colours: frame and faimitation leather TBC at order stage.</t>
  </si>
  <si>
    <t xml:space="preserve">Seating area public bench with side table and charging port </t>
  </si>
  <si>
    <t>Combination type soft seating solution for client waiting area.Modular systems for easy set-up in multiple configurations. Vinyl / Mock leather colours to be selected with order. Allow for:
-  3 Seater option with 2 backrests x 1
-  Rounded corner pieces x 2
-  Triangular connector piece x 1
-  Double seat single cussion x 2
-  Double seat double cussion x 1
-  Double seat with extender table x 1
- Matching cofee tables x 3</t>
  </si>
  <si>
    <t xml:space="preserve">single Ottomans 
similar or equal to 
</t>
  </si>
  <si>
    <t>Upholstered Ottomann
Vinyl/ Mock Leather in different color
Dim: 550mm (w) x 550mm (d) x 450mm (h)</t>
  </si>
  <si>
    <t xml:space="preserve">Artificial plant wall in Green (Wall panels) </t>
  </si>
  <si>
    <t xml:space="preserve">Panels made up to 2,000mm (w) x 2,4000mm (L)Green acoustic material greenery / Acoustic panel </t>
  </si>
  <si>
    <t xml:space="preserve">Planter pot artificial plants , medium floor based </t>
  </si>
  <si>
    <t>Arificial plants with pot complete</t>
  </si>
  <si>
    <t xml:space="preserve">Planter pot </t>
  </si>
  <si>
    <t>PIN BOARD 900 x 600</t>
  </si>
  <si>
    <t xml:space="preserve">Existing SARS specification 
OPS managers / BO manager </t>
  </si>
  <si>
    <t>PIN BOARD 1200 x 900</t>
  </si>
  <si>
    <t xml:space="preserve">Pause area (staff wellfare notices) </t>
  </si>
  <si>
    <t>WHITEBOARD 1200 x 1000 (Magnetic)</t>
  </si>
  <si>
    <t>Existing SARS specification 
OPS managers / BO manager 
 - 1x marker set (incl)</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</si>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</sst>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1" x14ac:knownFonts="1">
    <font>
      <sz val="11"/>
      <color theme="1"/>
      <name val="Calibri"/>
      <family val="2"/>
      <scheme val="minor"/>
    </font>
    <font>
      <sz val="11"/>
      <color theme="1"/>
      <name val="Arial"/>
      <family val="2"/>
    </font>
    <font>
      <b/>
      <sz val="11"/>
      <name val="Arial"/>
      <family val="2"/>
    </font>
    <font>
      <b/>
      <sz val="11"/>
      <color rgb="FF000000"/>
      <name val="Arial"/>
      <family val="2"/>
    </font>
    <font>
      <b/>
      <sz val="11"/>
      <color theme="1"/>
      <name val="Arial"/>
      <family val="2"/>
    </font>
    <font>
      <sz val="11"/>
      <name val="Arial"/>
      <family val="2"/>
    </font>
    <font>
      <b/>
      <u/>
      <sz val="11"/>
      <color rgb="FFFF0000"/>
      <name val="Arial"/>
      <family val="2"/>
    </font>
    <font>
      <b/>
      <u/>
      <sz val="11"/>
      <name val="Arial"/>
      <family val="2"/>
    </font>
    <font>
      <b/>
      <i/>
      <sz val="11"/>
      <name val="Arial"/>
      <family val="2"/>
    </font>
    <font>
      <b/>
      <sz val="11"/>
      <color rgb="FFFF0000"/>
      <name val="Arial"/>
      <family val="2"/>
    </font>
    <font>
      <u/>
      <sz val="11"/>
      <name val="Arial"/>
      <family val="2"/>
    </font>
    <font>
      <sz val="11"/>
      <color theme="1"/>
      <name val="Arial Narrow"/>
      <family val="2"/>
    </font>
    <font>
      <i/>
      <sz val="9"/>
      <name val="Arial"/>
      <family val="2"/>
    </font>
    <font>
      <b/>
      <i/>
      <sz val="9"/>
      <name val="Arial"/>
      <family val="2"/>
    </font>
    <font>
      <u/>
      <sz val="11"/>
      <color theme="1"/>
      <name val="Arial"/>
      <family val="2"/>
    </font>
    <font>
      <b/>
      <u/>
      <sz val="11"/>
      <color theme="1"/>
      <name val="Arial"/>
      <family val="2"/>
    </font>
    <font>
      <i/>
      <sz val="11"/>
      <name val="Arial"/>
      <family val="2"/>
    </font>
    <font>
      <sz val="12"/>
      <color theme="1"/>
      <name val="Calibri"/>
      <family val="2"/>
      <scheme val="minor"/>
    </font>
    <font>
      <b/>
      <sz val="12"/>
      <color theme="1"/>
      <name val="Calibri"/>
      <family val="2"/>
      <scheme val="minor"/>
    </font>
    <font>
      <sz val="9"/>
      <color theme="1"/>
      <name val="Arial"/>
      <family val="2"/>
    </font>
    <font>
      <sz val="9"/>
      <color indexed="81"/>
      <name val="Tahoma"/>
      <charset val="1"/>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0">
    <xf numFmtId="0" fontId="0" fillId="0" borderId="0" xfId="0"/>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wrapText="1"/>
    </xf>
    <xf numFmtId="164" fontId="2" fillId="0" borderId="0" xfId="0" applyNumberFormat="1" applyFont="1" applyAlignment="1">
      <alignment wrapText="1"/>
    </xf>
    <xf numFmtId="0" fontId="3" fillId="0" borderId="0" xfId="0" applyFont="1" applyAlignment="1">
      <alignment vertical="center" textRotation="90"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0" xfId="0" applyFont="1"/>
    <xf numFmtId="0" fontId="4" fillId="0" borderId="3" xfId="0" applyFont="1" applyBorder="1" applyAlignment="1">
      <alignment vertical="center" wrapText="1"/>
    </xf>
    <xf numFmtId="0" fontId="4" fillId="0" borderId="5"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2" borderId="3" xfId="0" applyFont="1" applyFill="1" applyBorder="1" applyAlignment="1" applyProtection="1">
      <alignment horizontal="center" wrapText="1"/>
      <protection locked="0"/>
    </xf>
    <xf numFmtId="0" fontId="3" fillId="2" borderId="4" xfId="0" applyFont="1" applyFill="1" applyBorder="1" applyAlignment="1" applyProtection="1">
      <alignment horizontal="center" wrapText="1"/>
      <protection locked="0"/>
    </xf>
    <xf numFmtId="0" fontId="3" fillId="2" borderId="5" xfId="0" applyFont="1" applyFill="1" applyBorder="1" applyAlignment="1" applyProtection="1">
      <alignment horizontal="center" wrapText="1"/>
      <protection locked="0"/>
    </xf>
    <xf numFmtId="0" fontId="3" fillId="0" borderId="0" xfId="0" applyFont="1" applyAlignment="1">
      <alignment horizontal="center" vertical="center" textRotation="90" wrapText="1"/>
    </xf>
    <xf numFmtId="0" fontId="3" fillId="0" borderId="0" xfId="0" applyFont="1" applyAlignment="1">
      <alignment horizontal="justify" vertical="center" wrapText="1"/>
    </xf>
    <xf numFmtId="0" fontId="3" fillId="0" borderId="0" xfId="0" applyFont="1" applyAlignment="1" applyProtection="1">
      <alignment wrapText="1"/>
      <protection locked="0"/>
    </xf>
    <xf numFmtId="0" fontId="5" fillId="0" borderId="0" xfId="0" applyFont="1"/>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6" xfId="0" applyFont="1" applyFill="1" applyBorder="1" applyAlignment="1">
      <alignment horizontal="left"/>
    </xf>
    <xf numFmtId="0" fontId="5" fillId="0" borderId="7"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9" fillId="0" borderId="7"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wrapText="1"/>
    </xf>
    <xf numFmtId="0" fontId="5" fillId="0" borderId="0" xfId="0" applyFont="1" applyAlignment="1">
      <alignmen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11" fillId="0" borderId="0" xfId="0" applyFont="1"/>
    <xf numFmtId="0" fontId="5" fillId="3" borderId="0" xfId="0" applyFont="1" applyFill="1" applyAlignment="1">
      <alignment wrapText="1"/>
    </xf>
    <xf numFmtId="0" fontId="2" fillId="0" borderId="10" xfId="0" applyFont="1" applyBorder="1" applyAlignment="1">
      <alignment horizontal="left" wrapText="1"/>
    </xf>
    <xf numFmtId="0" fontId="12" fillId="3" borderId="0" xfId="0" applyFont="1" applyFill="1" applyAlignment="1">
      <alignment wrapText="1"/>
    </xf>
    <xf numFmtId="164" fontId="2" fillId="3" borderId="0" xfId="0" applyNumberFormat="1" applyFont="1" applyFill="1" applyAlignment="1">
      <alignment wrapText="1"/>
    </xf>
    <xf numFmtId="0" fontId="5" fillId="3" borderId="0" xfId="0" applyFont="1" applyFill="1" applyAlignment="1">
      <alignment horizontal="center" vertical="center" wrapText="1"/>
    </xf>
    <xf numFmtId="164" fontId="13" fillId="3" borderId="0" xfId="0" applyNumberFormat="1" applyFont="1" applyFill="1" applyAlignment="1">
      <alignment wrapText="1"/>
    </xf>
    <xf numFmtId="0" fontId="12" fillId="3" borderId="0" xfId="0" applyFont="1" applyFill="1" applyAlignment="1">
      <alignment horizontal="center" vertical="center" wrapText="1"/>
    </xf>
    <xf numFmtId="0" fontId="4" fillId="4" borderId="12" xfId="0" applyFont="1" applyFill="1" applyBorder="1" applyAlignment="1">
      <alignment horizontal="center" vertical="center"/>
    </xf>
    <xf numFmtId="0" fontId="4" fillId="4" borderId="2"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5" fillId="0" borderId="14" xfId="0" applyFont="1" applyBorder="1" applyAlignment="1">
      <alignment horizontal="center" vertical="center" wrapText="1"/>
    </xf>
    <xf numFmtId="164" fontId="5" fillId="2" borderId="14" xfId="0" applyNumberFormat="1" applyFont="1" applyFill="1" applyBorder="1" applyAlignment="1">
      <alignment vertical="center" wrapText="1"/>
    </xf>
    <xf numFmtId="164" fontId="5" fillId="3" borderId="14" xfId="0" applyNumberFormat="1" applyFont="1" applyFill="1" applyBorder="1" applyAlignment="1">
      <alignment vertical="center" wrapText="1"/>
    </xf>
    <xf numFmtId="164" fontId="1" fillId="0" borderId="14" xfId="0" applyNumberFormat="1" applyFont="1" applyBorder="1" applyAlignment="1">
      <alignment vertical="center" wrapText="1"/>
    </xf>
    <xf numFmtId="164" fontId="1" fillId="0" borderId="15" xfId="0" applyNumberFormat="1" applyFont="1" applyBorder="1" applyAlignment="1">
      <alignmen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5" fillId="0" borderId="17" xfId="0" applyFont="1" applyBorder="1" applyAlignment="1">
      <alignment horizontal="center" vertical="center" wrapText="1"/>
    </xf>
    <xf numFmtId="164" fontId="5" fillId="2" borderId="17" xfId="0" applyNumberFormat="1" applyFont="1" applyFill="1" applyBorder="1" applyAlignment="1">
      <alignment vertical="center" wrapText="1"/>
    </xf>
    <xf numFmtId="164" fontId="5" fillId="3" borderId="17" xfId="0" applyNumberFormat="1" applyFont="1" applyFill="1" applyBorder="1" applyAlignment="1">
      <alignment vertical="center" wrapText="1"/>
    </xf>
    <xf numFmtId="164" fontId="1" fillId="0" borderId="17" xfId="0" applyNumberFormat="1" applyFont="1" applyBorder="1" applyAlignment="1">
      <alignment vertical="center" wrapText="1"/>
    </xf>
    <xf numFmtId="164" fontId="1" fillId="0" borderId="18" xfId="0" applyNumberFormat="1" applyFont="1" applyBorder="1" applyAlignment="1">
      <alignment vertical="center" wrapText="1"/>
    </xf>
    <xf numFmtId="0" fontId="1" fillId="0" borderId="19" xfId="0" applyFont="1" applyBorder="1" applyAlignment="1">
      <alignment horizontal="center" vertical="center" wrapText="1"/>
    </xf>
    <xf numFmtId="0" fontId="1" fillId="0" borderId="19" xfId="0" applyFont="1" applyBorder="1" applyAlignment="1">
      <alignment vertical="center" wrapText="1"/>
    </xf>
    <xf numFmtId="0" fontId="5" fillId="0" borderId="19" xfId="0" applyFont="1" applyBorder="1" applyAlignment="1">
      <alignment horizontal="center" vertical="center" wrapText="1"/>
    </xf>
    <xf numFmtId="164" fontId="5" fillId="2" borderId="19" xfId="0" applyNumberFormat="1" applyFont="1" applyFill="1" applyBorder="1" applyAlignment="1">
      <alignment vertical="center" wrapText="1"/>
    </xf>
    <xf numFmtId="164" fontId="5" fillId="3" borderId="19" xfId="0" applyNumberFormat="1" applyFont="1" applyFill="1" applyBorder="1" applyAlignment="1">
      <alignment vertical="center" wrapText="1"/>
    </xf>
    <xf numFmtId="164" fontId="1" fillId="0" borderId="19" xfId="0" applyNumberFormat="1" applyFont="1" applyBorder="1" applyAlignment="1">
      <alignment vertical="center" wrapText="1"/>
    </xf>
    <xf numFmtId="164" fontId="1" fillId="0" borderId="20" xfId="0" applyNumberFormat="1" applyFont="1" applyBorder="1" applyAlignment="1">
      <alignment vertical="center" wrapText="1"/>
    </xf>
    <xf numFmtId="164" fontId="2" fillId="0" borderId="21" xfId="0" applyNumberFormat="1" applyFont="1" applyBorder="1" applyAlignment="1">
      <alignment vertical="center" wrapText="1"/>
    </xf>
    <xf numFmtId="0" fontId="5" fillId="0" borderId="0" xfId="0" applyFont="1" applyAlignment="1">
      <alignment horizontal="center" vertical="center" wrapText="1"/>
    </xf>
    <xf numFmtId="164" fontId="8" fillId="0" borderId="0" xfId="0" applyNumberFormat="1" applyFont="1" applyAlignment="1">
      <alignment wrapText="1"/>
    </xf>
    <xf numFmtId="0" fontId="16" fillId="0" borderId="0" xfId="0" applyFont="1" applyAlignment="1">
      <alignment horizontal="center" vertical="center" wrapText="1"/>
    </xf>
    <xf numFmtId="0" fontId="16" fillId="0" borderId="0" xfId="0" applyFont="1" applyAlignment="1">
      <alignmen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164" fontId="1" fillId="2" borderId="22" xfId="0" applyNumberFormat="1" applyFont="1" applyFill="1" applyBorder="1"/>
    <xf numFmtId="164" fontId="1" fillId="2" borderId="21" xfId="0" applyNumberFormat="1" applyFont="1" applyFill="1" applyBorder="1"/>
    <xf numFmtId="164" fontId="4" fillId="0" borderId="22" xfId="0" applyNumberFormat="1" applyFont="1" applyBorder="1"/>
    <xf numFmtId="0" fontId="17" fillId="0" borderId="0" xfId="0" applyFont="1"/>
    <xf numFmtId="0" fontId="17" fillId="0" borderId="10" xfId="0" applyFont="1" applyBorder="1"/>
    <xf numFmtId="15" fontId="17" fillId="0" borderId="10" xfId="0" applyNumberFormat="1" applyFont="1" applyBorder="1"/>
    <xf numFmtId="0" fontId="18" fillId="0" borderId="0" xfId="0" applyFont="1" applyAlignment="1">
      <alignment horizontal="center"/>
    </xf>
    <xf numFmtId="0" fontId="18" fillId="0" borderId="0" xfId="0" applyFont="1"/>
    <xf numFmtId="0" fontId="19" fillId="0" borderId="0" xfId="0" applyFont="1"/>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9.emf"/><Relationship Id="rId13" Type="http://schemas.openxmlformats.org/officeDocument/2006/relationships/image" Target="../media/image24.emf"/><Relationship Id="rId18" Type="http://schemas.openxmlformats.org/officeDocument/2006/relationships/image" Target="../media/image29.emf"/><Relationship Id="rId26" Type="http://schemas.openxmlformats.org/officeDocument/2006/relationships/image" Target="../media/image37.png"/><Relationship Id="rId3" Type="http://schemas.openxmlformats.org/officeDocument/2006/relationships/image" Target="../media/image14.emf"/><Relationship Id="rId21" Type="http://schemas.openxmlformats.org/officeDocument/2006/relationships/image" Target="../media/image32.png"/><Relationship Id="rId7" Type="http://schemas.openxmlformats.org/officeDocument/2006/relationships/image" Target="../media/image18.emf"/><Relationship Id="rId12" Type="http://schemas.openxmlformats.org/officeDocument/2006/relationships/image" Target="../media/image23.emf"/><Relationship Id="rId17" Type="http://schemas.openxmlformats.org/officeDocument/2006/relationships/image" Target="../media/image28.emf"/><Relationship Id="rId25" Type="http://schemas.openxmlformats.org/officeDocument/2006/relationships/image" Target="../media/image36.png"/><Relationship Id="rId2" Type="http://schemas.openxmlformats.org/officeDocument/2006/relationships/image" Target="../media/image13.emf"/><Relationship Id="rId16" Type="http://schemas.openxmlformats.org/officeDocument/2006/relationships/image" Target="../media/image27.jpeg"/><Relationship Id="rId20" Type="http://schemas.openxmlformats.org/officeDocument/2006/relationships/image" Target="../media/image31.png"/><Relationship Id="rId29" Type="http://schemas.openxmlformats.org/officeDocument/2006/relationships/image" Target="../media/image40.png"/><Relationship Id="rId1" Type="http://schemas.openxmlformats.org/officeDocument/2006/relationships/image" Target="../media/image12.emf"/><Relationship Id="rId6" Type="http://schemas.openxmlformats.org/officeDocument/2006/relationships/image" Target="../media/image17.emf"/><Relationship Id="rId11" Type="http://schemas.openxmlformats.org/officeDocument/2006/relationships/image" Target="../media/image22.emf"/><Relationship Id="rId24" Type="http://schemas.openxmlformats.org/officeDocument/2006/relationships/image" Target="../media/image35.png"/><Relationship Id="rId5" Type="http://schemas.openxmlformats.org/officeDocument/2006/relationships/image" Target="../media/image16.emf"/><Relationship Id="rId15" Type="http://schemas.openxmlformats.org/officeDocument/2006/relationships/image" Target="../media/image26.emf"/><Relationship Id="rId23" Type="http://schemas.openxmlformats.org/officeDocument/2006/relationships/image" Target="../media/image34.png"/><Relationship Id="rId28" Type="http://schemas.openxmlformats.org/officeDocument/2006/relationships/image" Target="../media/image39.png"/><Relationship Id="rId10" Type="http://schemas.openxmlformats.org/officeDocument/2006/relationships/image" Target="../media/image21.emf"/><Relationship Id="rId19" Type="http://schemas.openxmlformats.org/officeDocument/2006/relationships/image" Target="../media/image30.emf"/><Relationship Id="rId31" Type="http://schemas.openxmlformats.org/officeDocument/2006/relationships/image" Target="../media/image42.png"/><Relationship Id="rId4" Type="http://schemas.openxmlformats.org/officeDocument/2006/relationships/image" Target="../media/image15.emf"/><Relationship Id="rId9" Type="http://schemas.openxmlformats.org/officeDocument/2006/relationships/image" Target="../media/image20.emf"/><Relationship Id="rId14" Type="http://schemas.openxmlformats.org/officeDocument/2006/relationships/image" Target="../media/image25.emf"/><Relationship Id="rId22" Type="http://schemas.openxmlformats.org/officeDocument/2006/relationships/image" Target="../media/image33.png"/><Relationship Id="rId27" Type="http://schemas.openxmlformats.org/officeDocument/2006/relationships/image" Target="../media/image38.png"/><Relationship Id="rId30"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2</xdr:col>
      <xdr:colOff>396877</xdr:colOff>
      <xdr:row>46</xdr:row>
      <xdr:rowOff>162251</xdr:rowOff>
    </xdr:from>
    <xdr:to>
      <xdr:col>2</xdr:col>
      <xdr:colOff>2317751</xdr:colOff>
      <xdr:row>46</xdr:row>
      <xdr:rowOff>2050289</xdr:rowOff>
    </xdr:to>
    <xdr:pic>
      <xdr:nvPicPr>
        <xdr:cNvPr id="2" name="Picture 1">
          <a:extLst>
            <a:ext uri="{FF2B5EF4-FFF2-40B4-BE49-F238E27FC236}">
              <a16:creationId xmlns:a16="http://schemas.microsoft.com/office/drawing/2014/main" id="{26434698-8299-4969-B7A9-CAD4F3F7CE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6077" y="60960326"/>
          <a:ext cx="1920874" cy="1888038"/>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77350</xdr:colOff>
      <xdr:row>55</xdr:row>
      <xdr:rowOff>88900</xdr:rowOff>
    </xdr:from>
    <xdr:to>
      <xdr:col>2</xdr:col>
      <xdr:colOff>1701799</xdr:colOff>
      <xdr:row>55</xdr:row>
      <xdr:rowOff>1803400</xdr:rowOff>
    </xdr:to>
    <xdr:pic>
      <xdr:nvPicPr>
        <xdr:cNvPr id="3" name="Picture 2">
          <a:extLst>
            <a:ext uri="{FF2B5EF4-FFF2-40B4-BE49-F238E27FC236}">
              <a16:creationId xmlns:a16="http://schemas.microsoft.com/office/drawing/2014/main" id="{1F41FA76-3085-4625-BB2C-CE16B0D5DD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6550" y="80232250"/>
          <a:ext cx="1624449" cy="17145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774700</xdr:colOff>
      <xdr:row>30</xdr:row>
      <xdr:rowOff>140810</xdr:rowOff>
    </xdr:from>
    <xdr:to>
      <xdr:col>2</xdr:col>
      <xdr:colOff>2070100</xdr:colOff>
      <xdr:row>30</xdr:row>
      <xdr:rowOff>1963373</xdr:rowOff>
    </xdr:to>
    <xdr:pic>
      <xdr:nvPicPr>
        <xdr:cNvPr id="4" name="Picture 3">
          <a:extLst>
            <a:ext uri="{FF2B5EF4-FFF2-40B4-BE49-F238E27FC236}">
              <a16:creationId xmlns:a16="http://schemas.microsoft.com/office/drawing/2014/main" id="{5C3687CF-2BB0-41CE-B6C1-0856DAD250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3900" y="28325285"/>
          <a:ext cx="1295400" cy="182256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76201</xdr:colOff>
      <xdr:row>56</xdr:row>
      <xdr:rowOff>419101</xdr:rowOff>
    </xdr:from>
    <xdr:to>
      <xdr:col>2</xdr:col>
      <xdr:colOff>2780762</xdr:colOff>
      <xdr:row>56</xdr:row>
      <xdr:rowOff>2133600</xdr:rowOff>
    </xdr:to>
    <xdr:pic>
      <xdr:nvPicPr>
        <xdr:cNvPr id="5" name="Picture 4">
          <a:extLst>
            <a:ext uri="{FF2B5EF4-FFF2-40B4-BE49-F238E27FC236}">
              <a16:creationId xmlns:a16="http://schemas.microsoft.com/office/drawing/2014/main" id="{7BB39ADD-13AB-4A1D-8902-7BB0D306BCC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5401" y="82819876"/>
          <a:ext cx="2704561" cy="171449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57</xdr:row>
      <xdr:rowOff>205857</xdr:rowOff>
    </xdr:from>
    <xdr:to>
      <xdr:col>2</xdr:col>
      <xdr:colOff>2349500</xdr:colOff>
      <xdr:row>57</xdr:row>
      <xdr:rowOff>1878221</xdr:rowOff>
    </xdr:to>
    <xdr:pic>
      <xdr:nvPicPr>
        <xdr:cNvPr id="6" name="Picture 5">
          <a:extLst>
            <a:ext uri="{FF2B5EF4-FFF2-40B4-BE49-F238E27FC236}">
              <a16:creationId xmlns:a16="http://schemas.microsoft.com/office/drawing/2014/main" id="{0E7E83B5-FFD7-4EB7-B887-CF946226528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28800" y="85045032"/>
          <a:ext cx="1739900" cy="1672364"/>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1155701</xdr:colOff>
      <xdr:row>29</xdr:row>
      <xdr:rowOff>101601</xdr:rowOff>
    </xdr:from>
    <xdr:to>
      <xdr:col>2</xdr:col>
      <xdr:colOff>1543118</xdr:colOff>
      <xdr:row>29</xdr:row>
      <xdr:rowOff>1854200</xdr:rowOff>
    </xdr:to>
    <xdr:pic>
      <xdr:nvPicPr>
        <xdr:cNvPr id="7" name="Picture 6">
          <a:extLst>
            <a:ext uri="{FF2B5EF4-FFF2-40B4-BE49-F238E27FC236}">
              <a16:creationId xmlns:a16="http://schemas.microsoft.com/office/drawing/2014/main" id="{06F29414-4A10-4593-9C93-D86ACA28939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74901" y="26266776"/>
          <a:ext cx="387417" cy="175259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670910</xdr:colOff>
      <xdr:row>40</xdr:row>
      <xdr:rowOff>38100</xdr:rowOff>
    </xdr:from>
    <xdr:to>
      <xdr:col>2</xdr:col>
      <xdr:colOff>2092325</xdr:colOff>
      <xdr:row>40</xdr:row>
      <xdr:rowOff>1997075</xdr:rowOff>
    </xdr:to>
    <xdr:pic>
      <xdr:nvPicPr>
        <xdr:cNvPr id="8" name="Picture 7">
          <a:extLst>
            <a:ext uri="{FF2B5EF4-FFF2-40B4-BE49-F238E27FC236}">
              <a16:creationId xmlns:a16="http://schemas.microsoft.com/office/drawing/2014/main" id="{3950FA1A-20DC-4BDD-8F09-47DEBA32F83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90110" y="48415575"/>
          <a:ext cx="1421415" cy="19589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1498600</xdr:colOff>
      <xdr:row>55</xdr:row>
      <xdr:rowOff>647700</xdr:rowOff>
    </xdr:from>
    <xdr:to>
      <xdr:col>2</xdr:col>
      <xdr:colOff>2772841</xdr:colOff>
      <xdr:row>55</xdr:row>
      <xdr:rowOff>2174875</xdr:rowOff>
    </xdr:to>
    <xdr:pic>
      <xdr:nvPicPr>
        <xdr:cNvPr id="9" name="Picture 8">
          <a:extLst>
            <a:ext uri="{FF2B5EF4-FFF2-40B4-BE49-F238E27FC236}">
              <a16:creationId xmlns:a16="http://schemas.microsoft.com/office/drawing/2014/main" id="{51BAA9E4-030E-40F9-9712-63A9C52DCD0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717800" y="80791050"/>
          <a:ext cx="1274241" cy="15271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660400</xdr:colOff>
      <xdr:row>41</xdr:row>
      <xdr:rowOff>88900</xdr:rowOff>
    </xdr:from>
    <xdr:to>
      <xdr:col>2</xdr:col>
      <xdr:colOff>2261118</xdr:colOff>
      <xdr:row>41</xdr:row>
      <xdr:rowOff>2222500</xdr:rowOff>
    </xdr:to>
    <xdr:pic>
      <xdr:nvPicPr>
        <xdr:cNvPr id="10" name="Picture 9">
          <a:extLst>
            <a:ext uri="{FF2B5EF4-FFF2-40B4-BE49-F238E27FC236}">
              <a16:creationId xmlns:a16="http://schemas.microsoft.com/office/drawing/2014/main" id="{11AC906A-191C-4B55-AF1C-91225FAD9E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79600" y="50485675"/>
          <a:ext cx="1600718" cy="21336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850900</xdr:colOff>
      <xdr:row>54</xdr:row>
      <xdr:rowOff>228600</xdr:rowOff>
    </xdr:from>
    <xdr:to>
      <xdr:col>2</xdr:col>
      <xdr:colOff>2021025</xdr:colOff>
      <xdr:row>54</xdr:row>
      <xdr:rowOff>1870075</xdr:rowOff>
    </xdr:to>
    <xdr:pic>
      <xdr:nvPicPr>
        <xdr:cNvPr id="11" name="Picture 10">
          <a:extLst>
            <a:ext uri="{FF2B5EF4-FFF2-40B4-BE49-F238E27FC236}">
              <a16:creationId xmlns:a16="http://schemas.microsoft.com/office/drawing/2014/main" id="{C3EAF08A-A086-4601-B0B3-6A40F86057E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70100" y="78352650"/>
          <a:ext cx="1170125" cy="16414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2</xdr:col>
      <xdr:colOff>622300</xdr:colOff>
      <xdr:row>33</xdr:row>
      <xdr:rowOff>143934</xdr:rowOff>
    </xdr:from>
    <xdr:ext cx="1605491" cy="1822449"/>
    <xdr:pic>
      <xdr:nvPicPr>
        <xdr:cNvPr id="12" name="Picture 11">
          <a:extLst>
            <a:ext uri="{FF2B5EF4-FFF2-40B4-BE49-F238E27FC236}">
              <a16:creationId xmlns:a16="http://schemas.microsoft.com/office/drawing/2014/main" id="{AB5382C3-3476-4E20-AA15-D23943F751F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41500" y="34386309"/>
          <a:ext cx="1605491" cy="18224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43</xdr:row>
      <xdr:rowOff>63500</xdr:rowOff>
    </xdr:from>
    <xdr:to>
      <xdr:col>2</xdr:col>
      <xdr:colOff>2803358</xdr:colOff>
      <xdr:row>43</xdr:row>
      <xdr:rowOff>1915272</xdr:rowOff>
    </xdr:to>
    <xdr:pic>
      <xdr:nvPicPr>
        <xdr:cNvPr id="13" name="Picture 12">
          <a:extLst>
            <a:ext uri="{FF2B5EF4-FFF2-40B4-BE49-F238E27FC236}">
              <a16:creationId xmlns:a16="http://schemas.microsoft.com/office/drawing/2014/main" id="{33083E0D-ED48-400D-8F41-9CC20DAD208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1600" y="54803675"/>
          <a:ext cx="2650958" cy="185177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63500</xdr:colOff>
      <xdr:row>45</xdr:row>
      <xdr:rowOff>63500</xdr:rowOff>
    </xdr:from>
    <xdr:to>
      <xdr:col>2</xdr:col>
      <xdr:colOff>1752600</xdr:colOff>
      <xdr:row>45</xdr:row>
      <xdr:rowOff>1591733</xdr:rowOff>
    </xdr:to>
    <xdr:pic>
      <xdr:nvPicPr>
        <xdr:cNvPr id="14" name="Picture 13">
          <a:extLst>
            <a:ext uri="{FF2B5EF4-FFF2-40B4-BE49-F238E27FC236}">
              <a16:creationId xmlns:a16="http://schemas.microsoft.com/office/drawing/2014/main" id="{8BAB556D-C114-4DE5-8A33-37CAB28B749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82700" y="58842275"/>
          <a:ext cx="1689100" cy="152823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120650</xdr:colOff>
      <xdr:row>48</xdr:row>
      <xdr:rowOff>298079</xdr:rowOff>
    </xdr:from>
    <xdr:to>
      <xdr:col>2</xdr:col>
      <xdr:colOff>2794077</xdr:colOff>
      <xdr:row>48</xdr:row>
      <xdr:rowOff>1790700</xdr:rowOff>
    </xdr:to>
    <xdr:pic>
      <xdr:nvPicPr>
        <xdr:cNvPr id="15" name="Picture 14">
          <a:extLst>
            <a:ext uri="{FF2B5EF4-FFF2-40B4-BE49-F238E27FC236}">
              <a16:creationId xmlns:a16="http://schemas.microsoft.com/office/drawing/2014/main" id="{8ED40272-5664-45A4-8297-785C6395209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39850" y="65258579"/>
          <a:ext cx="2673427" cy="1492621"/>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266700</xdr:colOff>
      <xdr:row>36</xdr:row>
      <xdr:rowOff>165100</xdr:rowOff>
    </xdr:from>
    <xdr:ext cx="2409611" cy="1795793"/>
    <xdr:pic>
      <xdr:nvPicPr>
        <xdr:cNvPr id="16" name="Picture 15">
          <a:extLst>
            <a:ext uri="{FF2B5EF4-FFF2-40B4-BE49-F238E27FC236}">
              <a16:creationId xmlns:a16="http://schemas.microsoft.com/office/drawing/2014/main" id="{1BEABC05-7845-48BB-ABD4-D64B6E0A780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85900" y="40465375"/>
          <a:ext cx="2409611" cy="179579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114299</xdr:colOff>
      <xdr:row>39</xdr:row>
      <xdr:rowOff>304800</xdr:rowOff>
    </xdr:from>
    <xdr:to>
      <xdr:col>2</xdr:col>
      <xdr:colOff>2872596</xdr:colOff>
      <xdr:row>39</xdr:row>
      <xdr:rowOff>1828800</xdr:rowOff>
    </xdr:to>
    <xdr:pic>
      <xdr:nvPicPr>
        <xdr:cNvPr id="17" name="Picture 16">
          <a:extLst>
            <a:ext uri="{FF2B5EF4-FFF2-40B4-BE49-F238E27FC236}">
              <a16:creationId xmlns:a16="http://schemas.microsoft.com/office/drawing/2014/main" id="{FFC28B3B-AB06-4FC4-87DB-FEE7434EFA5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33499" y="46662975"/>
          <a:ext cx="2758297" cy="1524000"/>
        </a:xfrm>
        <a:prstGeom prst="rect">
          <a:avLst/>
        </a:prstGeom>
        <a:noFill/>
        <a:ln>
          <a:noFill/>
        </a:ln>
        <a:effectLst>
          <a:outerShdw blurRad="50800" dist="38100" dir="2700000" algn="tl" rotWithShape="0">
            <a:prstClr val="black">
              <a:alpha val="40000"/>
            </a:prstClr>
          </a:outerShdw>
        </a:effectLst>
      </xdr:spPr>
    </xdr:pic>
    <xdr:clientData/>
  </xdr:twoCellAnchor>
  <xdr:twoCellAnchor editAs="oneCell">
    <xdr:from>
      <xdr:col>2</xdr:col>
      <xdr:colOff>660400</xdr:colOff>
      <xdr:row>42</xdr:row>
      <xdr:rowOff>88900</xdr:rowOff>
    </xdr:from>
    <xdr:to>
      <xdr:col>2</xdr:col>
      <xdr:colOff>2128470</xdr:colOff>
      <xdr:row>42</xdr:row>
      <xdr:rowOff>1904998</xdr:rowOff>
    </xdr:to>
    <xdr:pic>
      <xdr:nvPicPr>
        <xdr:cNvPr id="18" name="Picture 17">
          <a:extLst>
            <a:ext uri="{FF2B5EF4-FFF2-40B4-BE49-F238E27FC236}">
              <a16:creationId xmlns:a16="http://schemas.microsoft.com/office/drawing/2014/main" id="{EE414970-50A2-43C7-8001-0F60B04E871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79600" y="52809775"/>
          <a:ext cx="1468070" cy="1816098"/>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292100</xdr:colOff>
      <xdr:row>58</xdr:row>
      <xdr:rowOff>316542</xdr:rowOff>
    </xdr:from>
    <xdr:to>
      <xdr:col>2</xdr:col>
      <xdr:colOff>2736468</xdr:colOff>
      <xdr:row>58</xdr:row>
      <xdr:rowOff>1841500</xdr:rowOff>
    </xdr:to>
    <xdr:pic>
      <xdr:nvPicPr>
        <xdr:cNvPr id="19" name="Picture 18">
          <a:extLst>
            <a:ext uri="{FF2B5EF4-FFF2-40B4-BE49-F238E27FC236}">
              <a16:creationId xmlns:a16="http://schemas.microsoft.com/office/drawing/2014/main" id="{D3E9C872-C93A-4C01-B5C0-4CF033C6438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511300" y="87289317"/>
          <a:ext cx="2444368" cy="1524958"/>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59</xdr:row>
      <xdr:rowOff>330200</xdr:rowOff>
    </xdr:from>
    <xdr:to>
      <xdr:col>2</xdr:col>
      <xdr:colOff>2774568</xdr:colOff>
      <xdr:row>59</xdr:row>
      <xdr:rowOff>1855158</xdr:rowOff>
    </xdr:to>
    <xdr:pic>
      <xdr:nvPicPr>
        <xdr:cNvPr id="20" name="Picture 19">
          <a:extLst>
            <a:ext uri="{FF2B5EF4-FFF2-40B4-BE49-F238E27FC236}">
              <a16:creationId xmlns:a16="http://schemas.microsoft.com/office/drawing/2014/main" id="{5259A033-D711-4B9A-B41D-9F7D476CE68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549400" y="89322275"/>
          <a:ext cx="2444368" cy="1524958"/>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660400</xdr:colOff>
      <xdr:row>44</xdr:row>
      <xdr:rowOff>203199</xdr:rowOff>
    </xdr:from>
    <xdr:to>
      <xdr:col>2</xdr:col>
      <xdr:colOff>2278547</xdr:colOff>
      <xdr:row>44</xdr:row>
      <xdr:rowOff>1955798</xdr:rowOff>
    </xdr:to>
    <xdr:pic>
      <xdr:nvPicPr>
        <xdr:cNvPr id="21" name="Picture 20">
          <a:extLst>
            <a:ext uri="{FF2B5EF4-FFF2-40B4-BE49-F238E27FC236}">
              <a16:creationId xmlns:a16="http://schemas.microsoft.com/office/drawing/2014/main" id="{F5864A33-DEC4-453C-980C-ED965DF0A44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879600" y="56962674"/>
          <a:ext cx="1618147" cy="1752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673100</xdr:colOff>
      <xdr:row>26</xdr:row>
      <xdr:rowOff>139700</xdr:rowOff>
    </xdr:from>
    <xdr:to>
      <xdr:col>2</xdr:col>
      <xdr:colOff>2109038</xdr:colOff>
      <xdr:row>26</xdr:row>
      <xdr:rowOff>1908859</xdr:rowOff>
    </xdr:to>
    <xdr:pic>
      <xdr:nvPicPr>
        <xdr:cNvPr id="22" name="Picture 21">
          <a:extLst>
            <a:ext uri="{FF2B5EF4-FFF2-40B4-BE49-F238E27FC236}">
              <a16:creationId xmlns:a16="http://schemas.microsoft.com/office/drawing/2014/main" id="{4DE4516A-6447-4C4E-A421-0FC7E07DA7E6}"/>
            </a:ext>
          </a:extLst>
        </xdr:cNvPr>
        <xdr:cNvPicPr>
          <a:picLocks noChangeAspect="1"/>
        </xdr:cNvPicPr>
      </xdr:nvPicPr>
      <xdr:blipFill>
        <a:blip xmlns:r="http://schemas.openxmlformats.org/officeDocument/2006/relationships" r:embed="rId20"/>
        <a:stretch>
          <a:fillRect/>
        </a:stretch>
      </xdr:blipFill>
      <xdr:spPr>
        <a:xfrm>
          <a:off x="1892300" y="19237325"/>
          <a:ext cx="1435938" cy="1769159"/>
        </a:xfrm>
        <a:prstGeom prst="rect">
          <a:avLst/>
        </a:prstGeom>
      </xdr:spPr>
    </xdr:pic>
    <xdr:clientData/>
  </xdr:twoCellAnchor>
  <xdr:twoCellAnchor editAs="oneCell">
    <xdr:from>
      <xdr:col>2</xdr:col>
      <xdr:colOff>190500</xdr:colOff>
      <xdr:row>38</xdr:row>
      <xdr:rowOff>88900</xdr:rowOff>
    </xdr:from>
    <xdr:to>
      <xdr:col>2</xdr:col>
      <xdr:colOff>2748375</xdr:colOff>
      <xdr:row>38</xdr:row>
      <xdr:rowOff>1955800</xdr:rowOff>
    </xdr:to>
    <xdr:pic>
      <xdr:nvPicPr>
        <xdr:cNvPr id="23" name="Picture 22">
          <a:extLst>
            <a:ext uri="{FF2B5EF4-FFF2-40B4-BE49-F238E27FC236}">
              <a16:creationId xmlns:a16="http://schemas.microsoft.com/office/drawing/2014/main" id="{3395EDDF-40FF-4C66-B58E-12CFD2E4119E}"/>
            </a:ext>
          </a:extLst>
        </xdr:cNvPr>
        <xdr:cNvPicPr>
          <a:picLocks noChangeAspect="1"/>
        </xdr:cNvPicPr>
      </xdr:nvPicPr>
      <xdr:blipFill>
        <a:blip xmlns:r="http://schemas.openxmlformats.org/officeDocument/2006/relationships" r:embed="rId21"/>
        <a:stretch>
          <a:fillRect/>
        </a:stretch>
      </xdr:blipFill>
      <xdr:spPr>
        <a:xfrm>
          <a:off x="1409700" y="44427775"/>
          <a:ext cx="2557875" cy="1866900"/>
        </a:xfrm>
        <a:prstGeom prst="rect">
          <a:avLst/>
        </a:prstGeom>
      </xdr:spPr>
    </xdr:pic>
    <xdr:clientData/>
  </xdr:twoCellAnchor>
  <xdr:oneCellAnchor>
    <xdr:from>
      <xdr:col>2</xdr:col>
      <xdr:colOff>266700</xdr:colOff>
      <xdr:row>35</xdr:row>
      <xdr:rowOff>165100</xdr:rowOff>
    </xdr:from>
    <xdr:ext cx="2409611" cy="1795793"/>
    <xdr:pic>
      <xdr:nvPicPr>
        <xdr:cNvPr id="24" name="Picture 23">
          <a:extLst>
            <a:ext uri="{FF2B5EF4-FFF2-40B4-BE49-F238E27FC236}">
              <a16:creationId xmlns:a16="http://schemas.microsoft.com/office/drawing/2014/main" id="{DB84EB88-E453-461B-BE84-E6B887E9882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85900" y="38446075"/>
          <a:ext cx="2409611" cy="179579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266700</xdr:colOff>
      <xdr:row>37</xdr:row>
      <xdr:rowOff>165100</xdr:rowOff>
    </xdr:from>
    <xdr:ext cx="2409611" cy="1795793"/>
    <xdr:pic>
      <xdr:nvPicPr>
        <xdr:cNvPr id="25" name="Picture 24">
          <a:extLst>
            <a:ext uri="{FF2B5EF4-FFF2-40B4-BE49-F238E27FC236}">
              <a16:creationId xmlns:a16="http://schemas.microsoft.com/office/drawing/2014/main" id="{E0DFF8D9-2A14-4BFA-BF62-C5259E3E759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85900" y="42484675"/>
          <a:ext cx="2409611" cy="179579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805027</xdr:colOff>
      <xdr:row>45</xdr:row>
      <xdr:rowOff>1044889</xdr:rowOff>
    </xdr:from>
    <xdr:to>
      <xdr:col>2</xdr:col>
      <xdr:colOff>2817394</xdr:colOff>
      <xdr:row>45</xdr:row>
      <xdr:rowOff>1663744</xdr:rowOff>
    </xdr:to>
    <xdr:pic>
      <xdr:nvPicPr>
        <xdr:cNvPr id="26" name="Picture 25">
          <a:extLst>
            <a:ext uri="{FF2B5EF4-FFF2-40B4-BE49-F238E27FC236}">
              <a16:creationId xmlns:a16="http://schemas.microsoft.com/office/drawing/2014/main" id="{82103347-D5E3-4BF7-8D16-B469C97709D0}"/>
            </a:ext>
          </a:extLst>
        </xdr:cNvPr>
        <xdr:cNvPicPr>
          <a:picLocks noChangeAspect="1"/>
        </xdr:cNvPicPr>
      </xdr:nvPicPr>
      <xdr:blipFill>
        <a:blip xmlns:r="http://schemas.openxmlformats.org/officeDocument/2006/relationships" r:embed="rId22"/>
        <a:stretch>
          <a:fillRect/>
        </a:stretch>
      </xdr:blipFill>
      <xdr:spPr>
        <a:xfrm rot="20421962">
          <a:off x="2024227" y="59823664"/>
          <a:ext cx="2012367" cy="618855"/>
        </a:xfrm>
        <a:prstGeom prst="rect">
          <a:avLst/>
        </a:prstGeom>
      </xdr:spPr>
    </xdr:pic>
    <xdr:clientData/>
  </xdr:twoCellAnchor>
  <xdr:twoCellAnchor editAs="oneCell">
    <xdr:from>
      <xdr:col>2</xdr:col>
      <xdr:colOff>486834</xdr:colOff>
      <xdr:row>49</xdr:row>
      <xdr:rowOff>84667</xdr:rowOff>
    </xdr:from>
    <xdr:to>
      <xdr:col>2</xdr:col>
      <xdr:colOff>2567251</xdr:colOff>
      <xdr:row>49</xdr:row>
      <xdr:rowOff>2141738</xdr:rowOff>
    </xdr:to>
    <xdr:pic>
      <xdr:nvPicPr>
        <xdr:cNvPr id="27" name="Picture 26">
          <a:extLst>
            <a:ext uri="{FF2B5EF4-FFF2-40B4-BE49-F238E27FC236}">
              <a16:creationId xmlns:a16="http://schemas.microsoft.com/office/drawing/2014/main" id="{531B5B91-1A71-46A4-9D70-8DFE9DB7370F}"/>
            </a:ext>
          </a:extLst>
        </xdr:cNvPr>
        <xdr:cNvPicPr>
          <a:picLocks noChangeAspect="1"/>
        </xdr:cNvPicPr>
      </xdr:nvPicPr>
      <xdr:blipFill>
        <a:blip xmlns:r="http://schemas.openxmlformats.org/officeDocument/2006/relationships" r:embed="rId23"/>
        <a:stretch>
          <a:fillRect/>
        </a:stretch>
      </xdr:blipFill>
      <xdr:spPr>
        <a:xfrm>
          <a:off x="1706034" y="67064467"/>
          <a:ext cx="2080417" cy="2057071"/>
        </a:xfrm>
        <a:prstGeom prst="rect">
          <a:avLst/>
        </a:prstGeom>
      </xdr:spPr>
    </xdr:pic>
    <xdr:clientData/>
  </xdr:twoCellAnchor>
  <xdr:twoCellAnchor editAs="oneCell">
    <xdr:from>
      <xdr:col>2</xdr:col>
      <xdr:colOff>10584</xdr:colOff>
      <xdr:row>50</xdr:row>
      <xdr:rowOff>243416</xdr:rowOff>
    </xdr:from>
    <xdr:to>
      <xdr:col>2</xdr:col>
      <xdr:colOff>2728383</xdr:colOff>
      <xdr:row>50</xdr:row>
      <xdr:rowOff>2138968</xdr:rowOff>
    </xdr:to>
    <xdr:pic>
      <xdr:nvPicPr>
        <xdr:cNvPr id="28" name="Picture 27">
          <a:extLst>
            <a:ext uri="{FF2B5EF4-FFF2-40B4-BE49-F238E27FC236}">
              <a16:creationId xmlns:a16="http://schemas.microsoft.com/office/drawing/2014/main" id="{C7D548AC-78F1-44DD-ADF9-AA44765DEEFA}"/>
            </a:ext>
          </a:extLst>
        </xdr:cNvPr>
        <xdr:cNvPicPr>
          <a:picLocks noChangeAspect="1"/>
        </xdr:cNvPicPr>
      </xdr:nvPicPr>
      <xdr:blipFill>
        <a:blip xmlns:r="http://schemas.openxmlformats.org/officeDocument/2006/relationships" r:embed="rId24"/>
        <a:stretch>
          <a:fillRect/>
        </a:stretch>
      </xdr:blipFill>
      <xdr:spPr>
        <a:xfrm>
          <a:off x="1229784" y="69461591"/>
          <a:ext cx="2717799" cy="1895552"/>
        </a:xfrm>
        <a:prstGeom prst="rect">
          <a:avLst/>
        </a:prstGeom>
      </xdr:spPr>
    </xdr:pic>
    <xdr:clientData/>
  </xdr:twoCellAnchor>
  <xdr:twoCellAnchor editAs="oneCell">
    <xdr:from>
      <xdr:col>2</xdr:col>
      <xdr:colOff>963084</xdr:colOff>
      <xdr:row>24</xdr:row>
      <xdr:rowOff>52917</xdr:rowOff>
    </xdr:from>
    <xdr:to>
      <xdr:col>2</xdr:col>
      <xdr:colOff>2048933</xdr:colOff>
      <xdr:row>24</xdr:row>
      <xdr:rowOff>1912881</xdr:rowOff>
    </xdr:to>
    <xdr:pic>
      <xdr:nvPicPr>
        <xdr:cNvPr id="29" name="Picture 28">
          <a:extLst>
            <a:ext uri="{FF2B5EF4-FFF2-40B4-BE49-F238E27FC236}">
              <a16:creationId xmlns:a16="http://schemas.microsoft.com/office/drawing/2014/main" id="{DC118409-7F4B-4FF9-A2CC-3807F8A0A27B}"/>
            </a:ext>
          </a:extLst>
        </xdr:cNvPr>
        <xdr:cNvPicPr>
          <a:picLocks noChangeAspect="1"/>
        </xdr:cNvPicPr>
      </xdr:nvPicPr>
      <xdr:blipFill>
        <a:blip xmlns:r="http://schemas.openxmlformats.org/officeDocument/2006/relationships" r:embed="rId25"/>
        <a:stretch>
          <a:fillRect/>
        </a:stretch>
      </xdr:blipFill>
      <xdr:spPr>
        <a:xfrm>
          <a:off x="2182284" y="14654742"/>
          <a:ext cx="1085849" cy="1859964"/>
        </a:xfrm>
        <a:prstGeom prst="rect">
          <a:avLst/>
        </a:prstGeom>
      </xdr:spPr>
    </xdr:pic>
    <xdr:clientData/>
  </xdr:twoCellAnchor>
  <xdr:twoCellAnchor editAs="oneCell">
    <xdr:from>
      <xdr:col>2</xdr:col>
      <xdr:colOff>84667</xdr:colOff>
      <xdr:row>53</xdr:row>
      <xdr:rowOff>518584</xdr:rowOff>
    </xdr:from>
    <xdr:to>
      <xdr:col>2</xdr:col>
      <xdr:colOff>2868084</xdr:colOff>
      <xdr:row>53</xdr:row>
      <xdr:rowOff>2296584</xdr:rowOff>
    </xdr:to>
    <xdr:pic>
      <xdr:nvPicPr>
        <xdr:cNvPr id="30" name="Picture 29">
          <a:extLst>
            <a:ext uri="{FF2B5EF4-FFF2-40B4-BE49-F238E27FC236}">
              <a16:creationId xmlns:a16="http://schemas.microsoft.com/office/drawing/2014/main" id="{F90D784B-DEE5-453E-83F6-6568ADCA0C9C}"/>
            </a:ext>
          </a:extLst>
        </xdr:cNvPr>
        <xdr:cNvPicPr>
          <a:picLocks noChangeAspect="1"/>
        </xdr:cNvPicPr>
      </xdr:nvPicPr>
      <xdr:blipFill>
        <a:blip xmlns:r="http://schemas.openxmlformats.org/officeDocument/2006/relationships" r:embed="rId26"/>
        <a:stretch>
          <a:fillRect/>
        </a:stretch>
      </xdr:blipFill>
      <xdr:spPr>
        <a:xfrm>
          <a:off x="1303867" y="76013734"/>
          <a:ext cx="2783417" cy="1778000"/>
        </a:xfrm>
        <a:prstGeom prst="rect">
          <a:avLst/>
        </a:prstGeom>
      </xdr:spPr>
    </xdr:pic>
    <xdr:clientData/>
  </xdr:twoCellAnchor>
  <xdr:twoCellAnchor editAs="oneCell">
    <xdr:from>
      <xdr:col>2</xdr:col>
      <xdr:colOff>1369125</xdr:colOff>
      <xdr:row>55</xdr:row>
      <xdr:rowOff>306917</xdr:rowOff>
    </xdr:from>
    <xdr:to>
      <xdr:col>2</xdr:col>
      <xdr:colOff>2848738</xdr:colOff>
      <xdr:row>55</xdr:row>
      <xdr:rowOff>1771385</xdr:rowOff>
    </xdr:to>
    <xdr:pic>
      <xdr:nvPicPr>
        <xdr:cNvPr id="31" name="Picture 30">
          <a:extLst>
            <a:ext uri="{FF2B5EF4-FFF2-40B4-BE49-F238E27FC236}">
              <a16:creationId xmlns:a16="http://schemas.microsoft.com/office/drawing/2014/main" id="{1F909536-F6B3-4639-9F7C-723D4EDDBE3C}"/>
            </a:ext>
          </a:extLst>
        </xdr:cNvPr>
        <xdr:cNvPicPr>
          <a:picLocks noChangeAspect="1"/>
        </xdr:cNvPicPr>
      </xdr:nvPicPr>
      <xdr:blipFill>
        <a:blip xmlns:r="http://schemas.openxmlformats.org/officeDocument/2006/relationships" r:embed="rId27"/>
        <a:stretch>
          <a:fillRect/>
        </a:stretch>
      </xdr:blipFill>
      <xdr:spPr>
        <a:xfrm>
          <a:off x="2588325" y="80450267"/>
          <a:ext cx="1479613" cy="1464468"/>
        </a:xfrm>
        <a:prstGeom prst="rect">
          <a:avLst/>
        </a:prstGeom>
      </xdr:spPr>
    </xdr:pic>
    <xdr:clientData/>
  </xdr:twoCellAnchor>
  <xdr:twoCellAnchor editAs="oneCell">
    <xdr:from>
      <xdr:col>2</xdr:col>
      <xdr:colOff>797718</xdr:colOff>
      <xdr:row>19</xdr:row>
      <xdr:rowOff>535782</xdr:rowOff>
    </xdr:from>
    <xdr:to>
      <xdr:col>2</xdr:col>
      <xdr:colOff>2726531</xdr:colOff>
      <xdr:row>20</xdr:row>
      <xdr:rowOff>4086</xdr:rowOff>
    </xdr:to>
    <xdr:pic>
      <xdr:nvPicPr>
        <xdr:cNvPr id="32" name="Picture 31">
          <a:extLst>
            <a:ext uri="{FF2B5EF4-FFF2-40B4-BE49-F238E27FC236}">
              <a16:creationId xmlns:a16="http://schemas.microsoft.com/office/drawing/2014/main" id="{452C1398-294B-4A34-90F1-C6CFCA2D21AB}"/>
            </a:ext>
          </a:extLst>
        </xdr:cNvPr>
        <xdr:cNvPicPr>
          <a:picLocks noChangeAspect="1"/>
        </xdr:cNvPicPr>
      </xdr:nvPicPr>
      <xdr:blipFill>
        <a:blip xmlns:r="http://schemas.openxmlformats.org/officeDocument/2006/relationships" r:embed="rId28"/>
        <a:stretch>
          <a:fillRect/>
        </a:stretch>
      </xdr:blipFill>
      <xdr:spPr>
        <a:xfrm>
          <a:off x="2016918" y="5041107"/>
          <a:ext cx="1928813" cy="1487604"/>
        </a:xfrm>
        <a:prstGeom prst="rect">
          <a:avLst/>
        </a:prstGeom>
      </xdr:spPr>
    </xdr:pic>
    <xdr:clientData/>
  </xdr:twoCellAnchor>
  <xdr:twoCellAnchor editAs="oneCell">
    <xdr:from>
      <xdr:col>2</xdr:col>
      <xdr:colOff>797718</xdr:colOff>
      <xdr:row>19</xdr:row>
      <xdr:rowOff>535782</xdr:rowOff>
    </xdr:from>
    <xdr:to>
      <xdr:col>2</xdr:col>
      <xdr:colOff>2726531</xdr:colOff>
      <xdr:row>20</xdr:row>
      <xdr:rowOff>4086</xdr:rowOff>
    </xdr:to>
    <xdr:pic>
      <xdr:nvPicPr>
        <xdr:cNvPr id="33" name="Picture 32">
          <a:extLst>
            <a:ext uri="{FF2B5EF4-FFF2-40B4-BE49-F238E27FC236}">
              <a16:creationId xmlns:a16="http://schemas.microsoft.com/office/drawing/2014/main" id="{F7B61E6E-DF45-49AA-B1D0-956B9688CEFC}"/>
            </a:ext>
          </a:extLst>
        </xdr:cNvPr>
        <xdr:cNvPicPr>
          <a:picLocks noChangeAspect="1"/>
        </xdr:cNvPicPr>
      </xdr:nvPicPr>
      <xdr:blipFill>
        <a:blip xmlns:r="http://schemas.openxmlformats.org/officeDocument/2006/relationships" r:embed="rId28"/>
        <a:stretch>
          <a:fillRect/>
        </a:stretch>
      </xdr:blipFill>
      <xdr:spPr>
        <a:xfrm>
          <a:off x="2016918" y="5041107"/>
          <a:ext cx="1928813" cy="1487604"/>
        </a:xfrm>
        <a:prstGeom prst="rect">
          <a:avLst/>
        </a:prstGeom>
      </xdr:spPr>
    </xdr:pic>
    <xdr:clientData/>
  </xdr:twoCellAnchor>
  <xdr:twoCellAnchor editAs="oneCell">
    <xdr:from>
      <xdr:col>2</xdr:col>
      <xdr:colOff>952501</xdr:colOff>
      <xdr:row>22</xdr:row>
      <xdr:rowOff>226219</xdr:rowOff>
    </xdr:from>
    <xdr:to>
      <xdr:col>2</xdr:col>
      <xdr:colOff>2095128</xdr:colOff>
      <xdr:row>22</xdr:row>
      <xdr:rowOff>1547813</xdr:rowOff>
    </xdr:to>
    <xdr:pic>
      <xdr:nvPicPr>
        <xdr:cNvPr id="34" name="Picture 33">
          <a:extLst>
            <a:ext uri="{FF2B5EF4-FFF2-40B4-BE49-F238E27FC236}">
              <a16:creationId xmlns:a16="http://schemas.microsoft.com/office/drawing/2014/main" id="{5906F52A-0447-4AB9-99B5-DFCE7D447719}"/>
            </a:ext>
          </a:extLst>
        </xdr:cNvPr>
        <xdr:cNvPicPr>
          <a:picLocks noChangeAspect="1"/>
        </xdr:cNvPicPr>
      </xdr:nvPicPr>
      <xdr:blipFill>
        <a:blip xmlns:r="http://schemas.openxmlformats.org/officeDocument/2006/relationships" r:embed="rId29"/>
        <a:stretch>
          <a:fillRect/>
        </a:stretch>
      </xdr:blipFill>
      <xdr:spPr>
        <a:xfrm>
          <a:off x="2171701" y="10789444"/>
          <a:ext cx="1142627" cy="1321594"/>
        </a:xfrm>
        <a:prstGeom prst="rect">
          <a:avLst/>
        </a:prstGeom>
      </xdr:spPr>
    </xdr:pic>
    <xdr:clientData/>
  </xdr:twoCellAnchor>
  <xdr:twoCellAnchor editAs="oneCell">
    <xdr:from>
      <xdr:col>2</xdr:col>
      <xdr:colOff>862543</xdr:colOff>
      <xdr:row>34</xdr:row>
      <xdr:rowOff>30427</xdr:rowOff>
    </xdr:from>
    <xdr:to>
      <xdr:col>2</xdr:col>
      <xdr:colOff>1898386</xdr:colOff>
      <xdr:row>34</xdr:row>
      <xdr:rowOff>1905878</xdr:rowOff>
    </xdr:to>
    <xdr:pic>
      <xdr:nvPicPr>
        <xdr:cNvPr id="35" name="Picture 34">
          <a:extLst>
            <a:ext uri="{FF2B5EF4-FFF2-40B4-BE49-F238E27FC236}">
              <a16:creationId xmlns:a16="http://schemas.microsoft.com/office/drawing/2014/main" id="{1158495D-B617-44D9-AD3C-20950C8DEF99}"/>
            </a:ext>
          </a:extLst>
        </xdr:cNvPr>
        <xdr:cNvPicPr>
          <a:picLocks noChangeAspect="1"/>
        </xdr:cNvPicPr>
      </xdr:nvPicPr>
      <xdr:blipFill>
        <a:blip xmlns:r="http://schemas.openxmlformats.org/officeDocument/2006/relationships" r:embed="rId30"/>
        <a:stretch>
          <a:fillRect/>
        </a:stretch>
      </xdr:blipFill>
      <xdr:spPr>
        <a:xfrm>
          <a:off x="2081743" y="36292102"/>
          <a:ext cx="1035843" cy="1875451"/>
        </a:xfrm>
        <a:prstGeom prst="rect">
          <a:avLst/>
        </a:prstGeom>
      </xdr:spPr>
    </xdr:pic>
    <xdr:clientData/>
  </xdr:twoCellAnchor>
  <xdr:twoCellAnchor editAs="oneCell">
    <xdr:from>
      <xdr:col>2</xdr:col>
      <xdr:colOff>1047750</xdr:colOff>
      <xdr:row>52</xdr:row>
      <xdr:rowOff>91916</xdr:rowOff>
    </xdr:from>
    <xdr:to>
      <xdr:col>2</xdr:col>
      <xdr:colOff>2416968</xdr:colOff>
      <xdr:row>52</xdr:row>
      <xdr:rowOff>1844517</xdr:rowOff>
    </xdr:to>
    <xdr:pic>
      <xdr:nvPicPr>
        <xdr:cNvPr id="36" name="Picture 35">
          <a:extLst>
            <a:ext uri="{FF2B5EF4-FFF2-40B4-BE49-F238E27FC236}">
              <a16:creationId xmlns:a16="http://schemas.microsoft.com/office/drawing/2014/main" id="{437ADC2E-5B21-4161-AE75-FB44DC3063A9}"/>
            </a:ext>
          </a:extLst>
        </xdr:cNvPr>
        <xdr:cNvPicPr>
          <a:picLocks noChangeAspect="1"/>
        </xdr:cNvPicPr>
      </xdr:nvPicPr>
      <xdr:blipFill>
        <a:blip xmlns:r="http://schemas.openxmlformats.org/officeDocument/2006/relationships" r:embed="rId31"/>
        <a:stretch>
          <a:fillRect/>
        </a:stretch>
      </xdr:blipFill>
      <xdr:spPr>
        <a:xfrm>
          <a:off x="2266950" y="73567766"/>
          <a:ext cx="1369218" cy="175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persons/person.xml><?xml version="1.0" encoding="utf-8"?>
<personList xmlns="http://schemas.microsoft.com/office/spreadsheetml/2018/threadedcomments" xmlns:x="http://schemas.openxmlformats.org/spreadsheetml/2006/main">
  <person displayName="Xaviar La Cante" id="{7C115F65-5251-4B42-B19B-7E687EC7E37B}" userId="S::xlacante@sars.gov.za::1e1538e2-c10f-405b-a3ea-21b1241ebeb3" providerId="AD"/>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9" dT="2023-10-25T13:18:56.03" personId="{7C115F65-5251-4B42-B19B-7E687EC7E37B}" id="{105915BD-C71D-42FA-A342-39FE4D4CD8E5}">
    <text>Photo of sample in Block F</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6408-B4B7-4D96-AB74-EFB710DE1041}">
  <sheetPr>
    <tabColor rgb="FF92D050"/>
    <pageSetUpPr fitToPage="1"/>
  </sheetPr>
  <dimension ref="A1:Q76"/>
  <sheetViews>
    <sheetView tabSelected="1" zoomScale="90" zoomScaleNormal="90" workbookViewId="0">
      <selection activeCell="B18" sqref="B18:J18"/>
    </sheetView>
  </sheetViews>
  <sheetFormatPr defaultColWidth="9.140625" defaultRowHeight="15" x14ac:dyDescent="0.25"/>
  <cols>
    <col min="1" max="2" width="9.140625" style="1"/>
    <col min="3" max="3" width="45.7109375" style="2" customWidth="1"/>
    <col min="4" max="4" width="39.140625" style="2" customWidth="1"/>
    <col min="5" max="5" width="46" style="3" customWidth="1"/>
    <col min="6" max="6" width="33.85546875" style="1" customWidth="1"/>
    <col min="7" max="7" width="36.5703125" style="1" customWidth="1"/>
    <col min="8" max="8" width="27.85546875" style="1" customWidth="1"/>
    <col min="9" max="9" width="22.85546875" style="4" bestFit="1" customWidth="1"/>
    <col min="10" max="10" width="24" style="1" customWidth="1"/>
    <col min="11" max="16384" width="9.140625" style="1"/>
  </cols>
  <sheetData>
    <row r="1" spans="1:8" ht="15.75" thickBot="1" x14ac:dyDescent="0.3"/>
    <row r="2" spans="1:8" s="11" customFormat="1" ht="20.25" customHeight="1" thickBot="1" x14ac:dyDescent="0.25">
      <c r="A2" s="5"/>
      <c r="B2" s="6" t="s">
        <v>0</v>
      </c>
      <c r="C2" s="7"/>
      <c r="D2" s="8" t="s">
        <v>1</v>
      </c>
      <c r="E2" s="9"/>
      <c r="F2" s="9"/>
      <c r="G2" s="10"/>
    </row>
    <row r="3" spans="1:8" s="11" customFormat="1" ht="20.25" customHeight="1" thickBot="1" x14ac:dyDescent="0.25">
      <c r="A3" s="5"/>
      <c r="B3" s="12" t="s">
        <v>2</v>
      </c>
      <c r="C3" s="13"/>
      <c r="D3" s="14" t="s">
        <v>3</v>
      </c>
      <c r="E3" s="15"/>
      <c r="F3" s="15"/>
      <c r="G3" s="16"/>
    </row>
    <row r="4" spans="1:8" s="11" customFormat="1" ht="20.25" customHeight="1" thickBot="1" x14ac:dyDescent="0.3">
      <c r="A4" s="5"/>
      <c r="B4" s="17" t="s">
        <v>4</v>
      </c>
      <c r="C4" s="18"/>
      <c r="D4" s="19"/>
      <c r="E4" s="20"/>
      <c r="F4" s="20"/>
      <c r="G4" s="21"/>
    </row>
    <row r="5" spans="1:8" s="11" customFormat="1" ht="15" customHeight="1" thickBot="1" x14ac:dyDescent="0.3">
      <c r="A5" s="22"/>
      <c r="B5" s="23"/>
      <c r="C5" s="24"/>
      <c r="D5" s="24"/>
      <c r="E5" s="24"/>
    </row>
    <row r="6" spans="1:8" s="11" customFormat="1" ht="17.25" customHeight="1" x14ac:dyDescent="0.25">
      <c r="A6" s="25"/>
      <c r="B6" s="26" t="s">
        <v>5</v>
      </c>
      <c r="C6" s="27"/>
      <c r="D6" s="27"/>
      <c r="E6" s="27"/>
      <c r="F6" s="27"/>
      <c r="G6" s="28"/>
    </row>
    <row r="7" spans="1:8" s="11" customFormat="1" ht="14.25" x14ac:dyDescent="0.2">
      <c r="B7" s="29" t="s">
        <v>6</v>
      </c>
      <c r="C7" s="30"/>
      <c r="D7" s="30"/>
      <c r="E7" s="30"/>
      <c r="F7" s="30"/>
      <c r="G7" s="31"/>
    </row>
    <row r="8" spans="1:8" s="11" customFormat="1" ht="14.25" x14ac:dyDescent="0.2">
      <c r="B8" s="29" t="s">
        <v>7</v>
      </c>
      <c r="C8" s="30"/>
      <c r="D8" s="30"/>
      <c r="E8" s="30"/>
      <c r="F8" s="30"/>
      <c r="G8" s="31"/>
    </row>
    <row r="9" spans="1:8" s="11" customFormat="1" ht="37.5" customHeight="1" x14ac:dyDescent="0.2">
      <c r="B9" s="29" t="s">
        <v>8</v>
      </c>
      <c r="C9" s="30"/>
      <c r="D9" s="30"/>
      <c r="E9" s="30"/>
      <c r="F9" s="30"/>
      <c r="G9" s="31"/>
    </row>
    <row r="10" spans="1:8" s="11" customFormat="1" ht="34.5" customHeight="1" x14ac:dyDescent="0.25">
      <c r="B10" s="32" t="s">
        <v>9</v>
      </c>
      <c r="C10" s="33"/>
      <c r="D10" s="33"/>
      <c r="E10" s="33"/>
      <c r="F10" s="33"/>
      <c r="G10" s="34"/>
      <c r="H10" s="35"/>
    </row>
    <row r="11" spans="1:8" s="11" customFormat="1" x14ac:dyDescent="0.25">
      <c r="B11" s="32" t="s">
        <v>10</v>
      </c>
      <c r="C11" s="33"/>
      <c r="D11" s="33"/>
      <c r="E11" s="33"/>
      <c r="F11" s="33"/>
      <c r="G11" s="34"/>
    </row>
    <row r="12" spans="1:8" s="11" customFormat="1" ht="14.25" x14ac:dyDescent="0.2">
      <c r="B12" s="29" t="s">
        <v>11</v>
      </c>
      <c r="C12" s="30"/>
      <c r="D12" s="30"/>
      <c r="E12" s="30"/>
      <c r="F12" s="30"/>
      <c r="G12" s="31"/>
    </row>
    <row r="13" spans="1:8" s="11" customFormat="1" ht="14.25" x14ac:dyDescent="0.2">
      <c r="B13" s="29" t="s">
        <v>12</v>
      </c>
      <c r="C13" s="30"/>
      <c r="D13" s="30"/>
      <c r="E13" s="30"/>
      <c r="F13" s="30"/>
      <c r="G13" s="31"/>
    </row>
    <row r="14" spans="1:8" s="11" customFormat="1" ht="14.25" x14ac:dyDescent="0.2">
      <c r="B14" s="29" t="s">
        <v>13</v>
      </c>
      <c r="C14" s="30"/>
      <c r="D14" s="30"/>
      <c r="E14" s="30"/>
      <c r="F14" s="30"/>
      <c r="G14" s="31"/>
    </row>
    <row r="15" spans="1:8" s="11" customFormat="1" ht="14.25" x14ac:dyDescent="0.2">
      <c r="B15" s="29" t="s">
        <v>14</v>
      </c>
      <c r="C15" s="30"/>
      <c r="D15" s="30"/>
      <c r="E15" s="30"/>
      <c r="F15" s="30"/>
      <c r="G15" s="31"/>
    </row>
    <row r="16" spans="1:8" s="11" customFormat="1" thickBot="1" x14ac:dyDescent="0.25">
      <c r="B16" s="36" t="s">
        <v>15</v>
      </c>
      <c r="C16" s="37"/>
      <c r="D16" s="37"/>
      <c r="E16" s="37"/>
      <c r="F16" s="37"/>
      <c r="G16" s="38"/>
    </row>
    <row r="17" spans="1:17" s="39" customFormat="1" ht="15" customHeight="1" x14ac:dyDescent="0.3">
      <c r="A17" s="22"/>
      <c r="B17" s="23"/>
      <c r="C17" s="24"/>
      <c r="D17" s="24"/>
      <c r="E17" s="24"/>
      <c r="F17" s="11"/>
      <c r="G17" s="11"/>
    </row>
    <row r="18" spans="1:17" s="40" customFormat="1" ht="15" customHeight="1" thickBot="1" x14ac:dyDescent="0.3">
      <c r="B18" s="41" t="s">
        <v>16</v>
      </c>
      <c r="C18" s="41"/>
      <c r="D18" s="41"/>
      <c r="E18" s="41"/>
      <c r="F18" s="41"/>
      <c r="G18" s="41"/>
      <c r="H18" s="41"/>
      <c r="I18" s="41"/>
      <c r="J18" s="41"/>
      <c r="K18" s="42"/>
      <c r="L18" s="43"/>
      <c r="M18" s="44"/>
      <c r="O18" s="45"/>
      <c r="P18" s="46"/>
      <c r="Q18" s="42"/>
    </row>
    <row r="19" spans="1:17" ht="28.5" customHeight="1" thickBot="1" x14ac:dyDescent="0.25">
      <c r="B19" s="47" t="s">
        <v>17</v>
      </c>
      <c r="C19" s="47" t="s">
        <v>18</v>
      </c>
      <c r="D19" s="47" t="s">
        <v>19</v>
      </c>
      <c r="E19" s="47" t="s">
        <v>20</v>
      </c>
      <c r="F19" s="47" t="s">
        <v>21</v>
      </c>
      <c r="G19" s="48" t="s">
        <v>22</v>
      </c>
      <c r="H19" s="47" t="s">
        <v>23</v>
      </c>
      <c r="I19" s="47" t="s">
        <v>24</v>
      </c>
      <c r="J19" s="47" t="s">
        <v>25</v>
      </c>
    </row>
    <row r="20" spans="1:17" s="2" customFormat="1" ht="159" customHeight="1" x14ac:dyDescent="0.25">
      <c r="B20" s="49">
        <v>1</v>
      </c>
      <c r="C20" s="50"/>
      <c r="D20" s="50" t="s">
        <v>26</v>
      </c>
      <c r="E20" s="51" t="s">
        <v>27</v>
      </c>
      <c r="F20" s="52">
        <v>1</v>
      </c>
      <c r="G20" s="53"/>
      <c r="H20" s="54">
        <f>G20*F20</f>
        <v>0</v>
      </c>
      <c r="I20" s="55">
        <f>H20*15%</f>
        <v>0</v>
      </c>
      <c r="J20" s="56">
        <f>H20+I20</f>
        <v>0</v>
      </c>
    </row>
    <row r="21" spans="1:17" s="2" customFormat="1" ht="159" customHeight="1" x14ac:dyDescent="0.25">
      <c r="B21" s="57">
        <v>2</v>
      </c>
      <c r="C21" s="58" t="e" vm="1">
        <v>#VALUE!</v>
      </c>
      <c r="D21" s="58" t="s">
        <v>28</v>
      </c>
      <c r="E21" s="59" t="s">
        <v>29</v>
      </c>
      <c r="F21" s="60">
        <v>20</v>
      </c>
      <c r="G21" s="61"/>
      <c r="H21" s="62">
        <f t="shared" ref="H21:H61" si="0">G21*F21</f>
        <v>0</v>
      </c>
      <c r="I21" s="63">
        <f t="shared" ref="I21:I61" si="1">H21*15%</f>
        <v>0</v>
      </c>
      <c r="J21" s="64">
        <f t="shared" ref="J21:J61" si="2">H21+I21</f>
        <v>0</v>
      </c>
    </row>
    <row r="22" spans="1:17" s="2" customFormat="1" ht="159" customHeight="1" thickBot="1" x14ac:dyDescent="0.3">
      <c r="B22" s="57">
        <v>3</v>
      </c>
      <c r="C22" s="58" t="e" vm="2">
        <v>#VALUE!</v>
      </c>
      <c r="D22" s="58" t="s">
        <v>30</v>
      </c>
      <c r="E22" s="59" t="s">
        <v>31</v>
      </c>
      <c r="F22" s="60">
        <v>1</v>
      </c>
      <c r="G22" s="61"/>
      <c r="H22" s="62">
        <f t="shared" si="0"/>
        <v>0</v>
      </c>
      <c r="I22" s="63">
        <f t="shared" si="1"/>
        <v>0</v>
      </c>
      <c r="J22" s="64">
        <f t="shared" si="2"/>
        <v>0</v>
      </c>
    </row>
    <row r="23" spans="1:17" s="2" customFormat="1" ht="159" customHeight="1" x14ac:dyDescent="0.25">
      <c r="B23" s="49">
        <v>4</v>
      </c>
      <c r="C23" s="58"/>
      <c r="D23" s="58" t="s">
        <v>32</v>
      </c>
      <c r="E23" s="59" t="s">
        <v>33</v>
      </c>
      <c r="F23" s="60">
        <v>2</v>
      </c>
      <c r="G23" s="61"/>
      <c r="H23" s="62">
        <f t="shared" si="0"/>
        <v>0</v>
      </c>
      <c r="I23" s="63">
        <f t="shared" si="1"/>
        <v>0</v>
      </c>
      <c r="J23" s="64">
        <f t="shared" si="2"/>
        <v>0</v>
      </c>
    </row>
    <row r="24" spans="1:17" s="2" customFormat="1" ht="159" customHeight="1" x14ac:dyDescent="0.25">
      <c r="B24" s="57">
        <v>5</v>
      </c>
      <c r="C24" s="58" t="e" vm="3">
        <v>#VALUE!</v>
      </c>
      <c r="D24" s="58" t="s">
        <v>34</v>
      </c>
      <c r="E24" s="59" t="s">
        <v>35</v>
      </c>
      <c r="F24" s="60">
        <v>2</v>
      </c>
      <c r="G24" s="61"/>
      <c r="H24" s="62">
        <f t="shared" si="0"/>
        <v>0</v>
      </c>
      <c r="I24" s="63">
        <f t="shared" si="1"/>
        <v>0</v>
      </c>
      <c r="J24" s="64">
        <f t="shared" si="2"/>
        <v>0</v>
      </c>
    </row>
    <row r="25" spans="1:17" s="2" customFormat="1" ht="195" customHeight="1" thickBot="1" x14ac:dyDescent="0.3">
      <c r="B25" s="57">
        <v>6</v>
      </c>
      <c r="C25" s="58"/>
      <c r="D25" s="58" t="s">
        <v>36</v>
      </c>
      <c r="E25" s="59" t="s">
        <v>37</v>
      </c>
      <c r="F25" s="60">
        <v>7</v>
      </c>
      <c r="G25" s="61"/>
      <c r="H25" s="62">
        <f t="shared" si="0"/>
        <v>0</v>
      </c>
      <c r="I25" s="63">
        <f t="shared" si="1"/>
        <v>0</v>
      </c>
      <c r="J25" s="64">
        <f t="shared" si="2"/>
        <v>0</v>
      </c>
    </row>
    <row r="26" spans="1:17" s="2" customFormat="1" ht="159" customHeight="1" x14ac:dyDescent="0.25">
      <c r="B26" s="49">
        <v>7</v>
      </c>
      <c r="C26" s="58" t="e" vm="4">
        <v>#VALUE!</v>
      </c>
      <c r="D26" s="58" t="s">
        <v>38</v>
      </c>
      <c r="E26" s="59" t="s">
        <v>39</v>
      </c>
      <c r="F26" s="60">
        <v>18</v>
      </c>
      <c r="G26" s="61"/>
      <c r="H26" s="62">
        <f t="shared" si="0"/>
        <v>0</v>
      </c>
      <c r="I26" s="63">
        <f t="shared" si="1"/>
        <v>0</v>
      </c>
      <c r="J26" s="64">
        <f t="shared" si="2"/>
        <v>0</v>
      </c>
    </row>
    <row r="27" spans="1:17" s="2" customFormat="1" ht="159" customHeight="1" x14ac:dyDescent="0.25">
      <c r="B27" s="57">
        <v>8</v>
      </c>
      <c r="C27" s="58"/>
      <c r="D27" s="58" t="s">
        <v>40</v>
      </c>
      <c r="E27" s="59" t="s">
        <v>41</v>
      </c>
      <c r="F27" s="60">
        <v>2</v>
      </c>
      <c r="G27" s="61"/>
      <c r="H27" s="62">
        <f t="shared" si="0"/>
        <v>0</v>
      </c>
      <c r="I27" s="63">
        <f t="shared" si="1"/>
        <v>0</v>
      </c>
      <c r="J27" s="64">
        <f t="shared" si="2"/>
        <v>0</v>
      </c>
    </row>
    <row r="28" spans="1:17" s="2" customFormat="1" ht="189.75" customHeight="1" thickBot="1" x14ac:dyDescent="0.3">
      <c r="B28" s="57">
        <v>9</v>
      </c>
      <c r="C28" s="58" t="e" vm="5">
        <v>#VALUE!</v>
      </c>
      <c r="D28" s="58" t="s">
        <v>42</v>
      </c>
      <c r="E28" s="59" t="s">
        <v>43</v>
      </c>
      <c r="F28" s="60">
        <v>1</v>
      </c>
      <c r="G28" s="61"/>
      <c r="H28" s="62">
        <f t="shared" si="0"/>
        <v>0</v>
      </c>
      <c r="I28" s="63">
        <f t="shared" si="1"/>
        <v>0</v>
      </c>
      <c r="J28" s="64">
        <f t="shared" si="2"/>
        <v>0</v>
      </c>
    </row>
    <row r="29" spans="1:17" s="2" customFormat="1" ht="207.75" customHeight="1" x14ac:dyDescent="0.25">
      <c r="B29" s="49">
        <v>10</v>
      </c>
      <c r="C29" s="58" t="e" vm="6">
        <v>#VALUE!</v>
      </c>
      <c r="D29" s="58" t="s">
        <v>44</v>
      </c>
      <c r="E29" s="59" t="s">
        <v>45</v>
      </c>
      <c r="F29" s="60">
        <v>1</v>
      </c>
      <c r="G29" s="61"/>
      <c r="H29" s="62">
        <f t="shared" si="0"/>
        <v>0</v>
      </c>
      <c r="I29" s="63">
        <f t="shared" si="1"/>
        <v>0</v>
      </c>
      <c r="J29" s="64">
        <f t="shared" si="2"/>
        <v>0</v>
      </c>
    </row>
    <row r="30" spans="1:17" s="2" customFormat="1" ht="159" customHeight="1" x14ac:dyDescent="0.25">
      <c r="B30" s="57">
        <v>11</v>
      </c>
      <c r="C30" s="58"/>
      <c r="D30" s="59" t="s">
        <v>46</v>
      </c>
      <c r="E30" s="59" t="s">
        <v>47</v>
      </c>
      <c r="F30" s="60">
        <v>1</v>
      </c>
      <c r="G30" s="61"/>
      <c r="H30" s="62">
        <f t="shared" si="0"/>
        <v>0</v>
      </c>
      <c r="I30" s="63">
        <f t="shared" si="1"/>
        <v>0</v>
      </c>
      <c r="J30" s="64">
        <f t="shared" si="2"/>
        <v>0</v>
      </c>
    </row>
    <row r="31" spans="1:17" s="2" customFormat="1" ht="159" customHeight="1" thickBot="1" x14ac:dyDescent="0.3">
      <c r="B31" s="57">
        <v>12</v>
      </c>
      <c r="C31" s="58"/>
      <c r="D31" s="58" t="s">
        <v>48</v>
      </c>
      <c r="E31" s="59" t="s">
        <v>49</v>
      </c>
      <c r="F31" s="60">
        <v>1</v>
      </c>
      <c r="G31" s="61"/>
      <c r="H31" s="62">
        <f t="shared" si="0"/>
        <v>0</v>
      </c>
      <c r="I31" s="63">
        <f t="shared" si="1"/>
        <v>0</v>
      </c>
      <c r="J31" s="64">
        <f t="shared" si="2"/>
        <v>0</v>
      </c>
    </row>
    <row r="32" spans="1:17" s="2" customFormat="1" ht="159" customHeight="1" x14ac:dyDescent="0.25">
      <c r="B32" s="49">
        <v>13</v>
      </c>
      <c r="C32" s="58" t="e" vm="7">
        <v>#VALUE!</v>
      </c>
      <c r="D32" s="58" t="s">
        <v>50</v>
      </c>
      <c r="E32" s="59" t="s">
        <v>51</v>
      </c>
      <c r="F32" s="60">
        <v>2</v>
      </c>
      <c r="G32" s="61"/>
      <c r="H32" s="62">
        <f t="shared" si="0"/>
        <v>0</v>
      </c>
      <c r="I32" s="63">
        <f t="shared" si="1"/>
        <v>0</v>
      </c>
      <c r="J32" s="64">
        <f t="shared" si="2"/>
        <v>0</v>
      </c>
    </row>
    <row r="33" spans="2:10" s="2" customFormat="1" ht="159" customHeight="1" x14ac:dyDescent="0.25">
      <c r="B33" s="57">
        <v>14</v>
      </c>
      <c r="C33" s="58" t="e" vm="8">
        <v>#VALUE!</v>
      </c>
      <c r="D33" s="58" t="s">
        <v>52</v>
      </c>
      <c r="E33" s="59" t="s">
        <v>53</v>
      </c>
      <c r="F33" s="60">
        <v>22</v>
      </c>
      <c r="G33" s="61"/>
      <c r="H33" s="62">
        <f t="shared" si="0"/>
        <v>0</v>
      </c>
      <c r="I33" s="63">
        <f t="shared" si="1"/>
        <v>0</v>
      </c>
      <c r="J33" s="64">
        <f t="shared" si="2"/>
        <v>0</v>
      </c>
    </row>
    <row r="34" spans="2:10" s="2" customFormat="1" ht="159" customHeight="1" thickBot="1" x14ac:dyDescent="0.3">
      <c r="B34" s="57">
        <v>15</v>
      </c>
      <c r="C34" s="58"/>
      <c r="D34" s="59" t="s">
        <v>54</v>
      </c>
      <c r="E34" s="59" t="s">
        <v>55</v>
      </c>
      <c r="F34" s="60">
        <v>1</v>
      </c>
      <c r="G34" s="61"/>
      <c r="H34" s="62">
        <f t="shared" si="0"/>
        <v>0</v>
      </c>
      <c r="I34" s="63">
        <f t="shared" si="1"/>
        <v>0</v>
      </c>
      <c r="J34" s="64">
        <f t="shared" si="2"/>
        <v>0</v>
      </c>
    </row>
    <row r="35" spans="2:10" s="2" customFormat="1" ht="159" customHeight="1" x14ac:dyDescent="0.25">
      <c r="B35" s="49">
        <v>16</v>
      </c>
      <c r="C35" s="58"/>
      <c r="D35" s="58" t="s">
        <v>56</v>
      </c>
      <c r="E35" s="58" t="s">
        <v>57</v>
      </c>
      <c r="F35" s="60">
        <v>4</v>
      </c>
      <c r="G35" s="61"/>
      <c r="H35" s="62">
        <f t="shared" si="0"/>
        <v>0</v>
      </c>
      <c r="I35" s="63">
        <f t="shared" si="1"/>
        <v>0</v>
      </c>
      <c r="J35" s="64">
        <f t="shared" si="2"/>
        <v>0</v>
      </c>
    </row>
    <row r="36" spans="2:10" s="2" customFormat="1" ht="159" customHeight="1" x14ac:dyDescent="0.25">
      <c r="B36" s="57">
        <v>17</v>
      </c>
      <c r="C36" s="58"/>
      <c r="D36" s="59" t="s">
        <v>58</v>
      </c>
      <c r="E36" s="59" t="s">
        <v>59</v>
      </c>
      <c r="F36" s="60">
        <v>1</v>
      </c>
      <c r="G36" s="61"/>
      <c r="H36" s="62">
        <f t="shared" si="0"/>
        <v>0</v>
      </c>
      <c r="I36" s="63">
        <f t="shared" si="1"/>
        <v>0</v>
      </c>
      <c r="J36" s="64">
        <f t="shared" si="2"/>
        <v>0</v>
      </c>
    </row>
    <row r="37" spans="2:10" s="2" customFormat="1" ht="159" customHeight="1" thickBot="1" x14ac:dyDescent="0.3">
      <c r="B37" s="57">
        <v>18</v>
      </c>
      <c r="C37" s="58"/>
      <c r="D37" s="59" t="s">
        <v>60</v>
      </c>
      <c r="E37" s="59" t="s">
        <v>59</v>
      </c>
      <c r="F37" s="60">
        <v>1</v>
      </c>
      <c r="G37" s="61"/>
      <c r="H37" s="62">
        <f t="shared" si="0"/>
        <v>0</v>
      </c>
      <c r="I37" s="63">
        <f t="shared" si="1"/>
        <v>0</v>
      </c>
      <c r="J37" s="64">
        <f t="shared" si="2"/>
        <v>0</v>
      </c>
    </row>
    <row r="38" spans="2:10" s="2" customFormat="1" ht="159" customHeight="1" x14ac:dyDescent="0.25">
      <c r="B38" s="49">
        <v>19</v>
      </c>
      <c r="C38" s="58"/>
      <c r="D38" s="59" t="s">
        <v>61</v>
      </c>
      <c r="E38" s="59" t="s">
        <v>59</v>
      </c>
      <c r="F38" s="60">
        <v>1</v>
      </c>
      <c r="G38" s="61"/>
      <c r="H38" s="62">
        <f t="shared" si="0"/>
        <v>0</v>
      </c>
      <c r="I38" s="63">
        <f t="shared" si="1"/>
        <v>0</v>
      </c>
      <c r="J38" s="64">
        <f t="shared" si="2"/>
        <v>0</v>
      </c>
    </row>
    <row r="39" spans="2:10" s="2" customFormat="1" ht="159" customHeight="1" x14ac:dyDescent="0.25">
      <c r="B39" s="57">
        <v>20</v>
      </c>
      <c r="C39" s="58"/>
      <c r="D39" s="59" t="s">
        <v>62</v>
      </c>
      <c r="E39" s="59" t="s">
        <v>63</v>
      </c>
      <c r="F39" s="60">
        <v>8</v>
      </c>
      <c r="G39" s="61"/>
      <c r="H39" s="62">
        <f t="shared" si="0"/>
        <v>0</v>
      </c>
      <c r="I39" s="63">
        <f t="shared" si="1"/>
        <v>0</v>
      </c>
      <c r="J39" s="64">
        <f t="shared" si="2"/>
        <v>0</v>
      </c>
    </row>
    <row r="40" spans="2:10" s="2" customFormat="1" ht="159" customHeight="1" thickBot="1" x14ac:dyDescent="0.3">
      <c r="B40" s="57">
        <v>21</v>
      </c>
      <c r="C40" s="58"/>
      <c r="D40" s="58" t="s">
        <v>64</v>
      </c>
      <c r="E40" s="59" t="s">
        <v>65</v>
      </c>
      <c r="F40" s="60">
        <v>3</v>
      </c>
      <c r="G40" s="61"/>
      <c r="H40" s="62">
        <f t="shared" si="0"/>
        <v>0</v>
      </c>
      <c r="I40" s="63">
        <f t="shared" si="1"/>
        <v>0</v>
      </c>
      <c r="J40" s="64">
        <f t="shared" si="2"/>
        <v>0</v>
      </c>
    </row>
    <row r="41" spans="2:10" s="2" customFormat="1" ht="159" customHeight="1" x14ac:dyDescent="0.25">
      <c r="B41" s="49">
        <v>22</v>
      </c>
      <c r="C41" s="58"/>
      <c r="D41" s="58" t="s">
        <v>66</v>
      </c>
      <c r="E41" s="59" t="s">
        <v>67</v>
      </c>
      <c r="F41" s="60">
        <v>5</v>
      </c>
      <c r="G41" s="61"/>
      <c r="H41" s="62">
        <f t="shared" si="0"/>
        <v>0</v>
      </c>
      <c r="I41" s="63">
        <f t="shared" si="1"/>
        <v>0</v>
      </c>
      <c r="J41" s="64">
        <f t="shared" si="2"/>
        <v>0</v>
      </c>
    </row>
    <row r="42" spans="2:10" s="2" customFormat="1" ht="183" customHeight="1" x14ac:dyDescent="0.25">
      <c r="B42" s="57">
        <v>23</v>
      </c>
      <c r="C42" s="58"/>
      <c r="D42" s="58" t="s">
        <v>68</v>
      </c>
      <c r="E42" s="59" t="s">
        <v>69</v>
      </c>
      <c r="F42" s="60">
        <v>1</v>
      </c>
      <c r="G42" s="61"/>
      <c r="H42" s="62">
        <f t="shared" si="0"/>
        <v>0</v>
      </c>
      <c r="I42" s="63">
        <f t="shared" si="1"/>
        <v>0</v>
      </c>
      <c r="J42" s="64">
        <f t="shared" si="2"/>
        <v>0</v>
      </c>
    </row>
    <row r="43" spans="2:10" s="2" customFormat="1" ht="159" customHeight="1" thickBot="1" x14ac:dyDescent="0.3">
      <c r="B43" s="57">
        <v>24</v>
      </c>
      <c r="C43" s="58"/>
      <c r="D43" s="58" t="s">
        <v>70</v>
      </c>
      <c r="E43" s="59" t="s">
        <v>71</v>
      </c>
      <c r="F43" s="60">
        <v>2</v>
      </c>
      <c r="G43" s="61"/>
      <c r="H43" s="62">
        <f t="shared" si="0"/>
        <v>0</v>
      </c>
      <c r="I43" s="63">
        <f t="shared" si="1"/>
        <v>0</v>
      </c>
      <c r="J43" s="64">
        <f t="shared" si="2"/>
        <v>0</v>
      </c>
    </row>
    <row r="44" spans="2:10" s="2" customFormat="1" ht="159" customHeight="1" x14ac:dyDescent="0.25">
      <c r="B44" s="49">
        <v>25</v>
      </c>
      <c r="C44" s="58"/>
      <c r="D44" s="58" t="s">
        <v>72</v>
      </c>
      <c r="E44" s="59" t="s">
        <v>73</v>
      </c>
      <c r="F44" s="60">
        <v>4</v>
      </c>
      <c r="G44" s="61"/>
      <c r="H44" s="62">
        <f t="shared" si="0"/>
        <v>0</v>
      </c>
      <c r="I44" s="63">
        <f t="shared" si="1"/>
        <v>0</v>
      </c>
      <c r="J44" s="64">
        <f t="shared" si="2"/>
        <v>0</v>
      </c>
    </row>
    <row r="45" spans="2:10" s="2" customFormat="1" ht="159" customHeight="1" x14ac:dyDescent="0.25">
      <c r="B45" s="57">
        <v>26</v>
      </c>
      <c r="C45" s="58"/>
      <c r="D45" s="58" t="s">
        <v>74</v>
      </c>
      <c r="E45" s="59" t="s">
        <v>75</v>
      </c>
      <c r="F45" s="60">
        <v>5</v>
      </c>
      <c r="G45" s="61"/>
      <c r="H45" s="62">
        <f t="shared" si="0"/>
        <v>0</v>
      </c>
      <c r="I45" s="63">
        <f t="shared" si="1"/>
        <v>0</v>
      </c>
      <c r="J45" s="64">
        <f t="shared" si="2"/>
        <v>0</v>
      </c>
    </row>
    <row r="46" spans="2:10" s="2" customFormat="1" ht="159" customHeight="1" thickBot="1" x14ac:dyDescent="0.3">
      <c r="B46" s="57">
        <v>27</v>
      </c>
      <c r="C46" s="58"/>
      <c r="D46" s="58" t="s">
        <v>76</v>
      </c>
      <c r="E46" s="59" t="s">
        <v>77</v>
      </c>
      <c r="F46" s="60">
        <v>2</v>
      </c>
      <c r="G46" s="61"/>
      <c r="H46" s="62">
        <f t="shared" si="0"/>
        <v>0</v>
      </c>
      <c r="I46" s="63">
        <f t="shared" si="1"/>
        <v>0</v>
      </c>
      <c r="J46" s="64">
        <f t="shared" si="2"/>
        <v>0</v>
      </c>
    </row>
    <row r="47" spans="2:10" s="2" customFormat="1" ht="168.75" customHeight="1" x14ac:dyDescent="0.25">
      <c r="B47" s="49">
        <v>28</v>
      </c>
      <c r="C47" s="58"/>
      <c r="D47" s="58" t="s">
        <v>78</v>
      </c>
      <c r="E47" s="59" t="s">
        <v>79</v>
      </c>
      <c r="F47" s="60">
        <v>4</v>
      </c>
      <c r="G47" s="61"/>
      <c r="H47" s="62">
        <f t="shared" si="0"/>
        <v>0</v>
      </c>
      <c r="I47" s="63">
        <f t="shared" si="1"/>
        <v>0</v>
      </c>
      <c r="J47" s="64">
        <f t="shared" si="2"/>
        <v>0</v>
      </c>
    </row>
    <row r="48" spans="2:10" s="2" customFormat="1" ht="159" customHeight="1" x14ac:dyDescent="0.25">
      <c r="B48" s="57">
        <v>29</v>
      </c>
      <c r="C48" s="58" t="e" vm="9">
        <v>#VALUE!</v>
      </c>
      <c r="D48" s="58" t="s">
        <v>80</v>
      </c>
      <c r="E48" s="59" t="s">
        <v>81</v>
      </c>
      <c r="F48" s="60">
        <v>4</v>
      </c>
      <c r="G48" s="61"/>
      <c r="H48" s="62">
        <f t="shared" si="0"/>
        <v>0</v>
      </c>
      <c r="I48" s="63">
        <f t="shared" si="1"/>
        <v>0</v>
      </c>
      <c r="J48" s="64">
        <f t="shared" si="2"/>
        <v>0</v>
      </c>
    </row>
    <row r="49" spans="2:17" s="2" customFormat="1" ht="159" customHeight="1" thickBot="1" x14ac:dyDescent="0.3">
      <c r="B49" s="57">
        <v>30</v>
      </c>
      <c r="C49" s="58"/>
      <c r="D49" s="58" t="s">
        <v>82</v>
      </c>
      <c r="E49" s="59" t="s">
        <v>83</v>
      </c>
      <c r="F49" s="60">
        <v>5</v>
      </c>
      <c r="G49" s="61"/>
      <c r="H49" s="62">
        <f t="shared" si="0"/>
        <v>0</v>
      </c>
      <c r="I49" s="63">
        <f t="shared" si="1"/>
        <v>0</v>
      </c>
      <c r="J49" s="64">
        <f t="shared" si="2"/>
        <v>0</v>
      </c>
    </row>
    <row r="50" spans="2:17" s="2" customFormat="1" ht="176.25" customHeight="1" x14ac:dyDescent="0.25">
      <c r="B50" s="49">
        <v>31</v>
      </c>
      <c r="C50" s="58"/>
      <c r="D50" s="58" t="s">
        <v>84</v>
      </c>
      <c r="E50" s="59" t="s">
        <v>85</v>
      </c>
      <c r="F50" s="60">
        <v>1</v>
      </c>
      <c r="G50" s="61"/>
      <c r="H50" s="62">
        <f t="shared" si="0"/>
        <v>0</v>
      </c>
      <c r="I50" s="63">
        <f t="shared" si="1"/>
        <v>0</v>
      </c>
      <c r="J50" s="64">
        <f t="shared" si="2"/>
        <v>0</v>
      </c>
    </row>
    <row r="51" spans="2:17" s="2" customFormat="1" ht="176.25" customHeight="1" x14ac:dyDescent="0.25">
      <c r="B51" s="57">
        <v>32</v>
      </c>
      <c r="C51" s="58"/>
      <c r="D51" s="58" t="s">
        <v>86</v>
      </c>
      <c r="E51" s="59" t="s">
        <v>87</v>
      </c>
      <c r="F51" s="60">
        <v>1</v>
      </c>
      <c r="G51" s="61"/>
      <c r="H51" s="62">
        <f t="shared" si="0"/>
        <v>0</v>
      </c>
      <c r="I51" s="63">
        <f t="shared" si="1"/>
        <v>0</v>
      </c>
      <c r="J51" s="64">
        <f t="shared" si="2"/>
        <v>0</v>
      </c>
    </row>
    <row r="52" spans="2:17" s="2" customFormat="1" ht="159" customHeight="1" thickBot="1" x14ac:dyDescent="0.3">
      <c r="B52" s="57">
        <v>33</v>
      </c>
      <c r="C52" s="58" t="e" vm="10">
        <v>#VALUE!</v>
      </c>
      <c r="D52" s="58" t="s">
        <v>88</v>
      </c>
      <c r="E52" s="59" t="s">
        <v>89</v>
      </c>
      <c r="F52" s="60">
        <v>15</v>
      </c>
      <c r="G52" s="61"/>
      <c r="H52" s="62">
        <f t="shared" si="0"/>
        <v>0</v>
      </c>
      <c r="I52" s="63">
        <f t="shared" si="1"/>
        <v>0</v>
      </c>
      <c r="J52" s="64">
        <f t="shared" si="2"/>
        <v>0</v>
      </c>
    </row>
    <row r="53" spans="2:17" s="2" customFormat="1" ht="159" customHeight="1" x14ac:dyDescent="0.25">
      <c r="B53" s="49">
        <v>34</v>
      </c>
      <c r="C53" s="58"/>
      <c r="D53" s="59" t="s">
        <v>90</v>
      </c>
      <c r="E53" s="59" t="s">
        <v>91</v>
      </c>
      <c r="F53" s="60">
        <v>7</v>
      </c>
      <c r="G53" s="61"/>
      <c r="H53" s="62">
        <f t="shared" si="0"/>
        <v>0</v>
      </c>
      <c r="I53" s="63">
        <f t="shared" si="1"/>
        <v>0</v>
      </c>
      <c r="J53" s="64">
        <f t="shared" si="2"/>
        <v>0</v>
      </c>
    </row>
    <row r="54" spans="2:17" s="2" customFormat="1" ht="207" customHeight="1" x14ac:dyDescent="0.25">
      <c r="B54" s="57">
        <v>35</v>
      </c>
      <c r="C54" s="58"/>
      <c r="D54" s="58" t="s">
        <v>92</v>
      </c>
      <c r="E54" s="59" t="s">
        <v>93</v>
      </c>
      <c r="F54" s="60">
        <v>2</v>
      </c>
      <c r="G54" s="61"/>
      <c r="H54" s="62">
        <f t="shared" si="0"/>
        <v>0</v>
      </c>
      <c r="I54" s="63">
        <f t="shared" si="1"/>
        <v>0</v>
      </c>
      <c r="J54" s="64">
        <f t="shared" si="2"/>
        <v>0</v>
      </c>
    </row>
    <row r="55" spans="2:17" s="2" customFormat="1" ht="159" customHeight="1" thickBot="1" x14ac:dyDescent="0.3">
      <c r="B55" s="57">
        <v>36</v>
      </c>
      <c r="C55" s="58"/>
      <c r="D55" s="58" t="s">
        <v>94</v>
      </c>
      <c r="E55" s="59" t="s">
        <v>95</v>
      </c>
      <c r="F55" s="60">
        <v>3</v>
      </c>
      <c r="G55" s="61"/>
      <c r="H55" s="62">
        <f t="shared" si="0"/>
        <v>0</v>
      </c>
      <c r="I55" s="63">
        <f t="shared" si="1"/>
        <v>0</v>
      </c>
      <c r="J55" s="64">
        <f t="shared" si="2"/>
        <v>0</v>
      </c>
    </row>
    <row r="56" spans="2:17" s="2" customFormat="1" ht="177.75" customHeight="1" x14ac:dyDescent="0.25">
      <c r="B56" s="49">
        <v>37</v>
      </c>
      <c r="C56" s="58"/>
      <c r="D56" s="58" t="s">
        <v>96</v>
      </c>
      <c r="E56" s="59" t="s">
        <v>97</v>
      </c>
      <c r="F56" s="60">
        <v>9</v>
      </c>
      <c r="G56" s="61"/>
      <c r="H56" s="62">
        <f t="shared" si="0"/>
        <v>0</v>
      </c>
      <c r="I56" s="63">
        <f t="shared" si="1"/>
        <v>0</v>
      </c>
      <c r="J56" s="64">
        <f t="shared" si="2"/>
        <v>0</v>
      </c>
    </row>
    <row r="57" spans="2:17" s="2" customFormat="1" ht="192" customHeight="1" x14ac:dyDescent="0.25">
      <c r="B57" s="57">
        <v>38</v>
      </c>
      <c r="C57" s="58"/>
      <c r="D57" s="58" t="s">
        <v>98</v>
      </c>
      <c r="E57" s="59" t="s">
        <v>99</v>
      </c>
      <c r="F57" s="60">
        <v>3</v>
      </c>
      <c r="G57" s="61"/>
      <c r="H57" s="62">
        <f t="shared" si="0"/>
        <v>0</v>
      </c>
      <c r="I57" s="63">
        <f t="shared" si="1"/>
        <v>0</v>
      </c>
      <c r="J57" s="64">
        <f t="shared" si="2"/>
        <v>0</v>
      </c>
    </row>
    <row r="58" spans="2:17" s="2" customFormat="1" ht="168" customHeight="1" thickBot="1" x14ac:dyDescent="0.3">
      <c r="B58" s="57">
        <v>39</v>
      </c>
      <c r="C58" s="58"/>
      <c r="D58" s="59" t="s">
        <v>100</v>
      </c>
      <c r="E58" s="59" t="s">
        <v>99</v>
      </c>
      <c r="F58" s="60">
        <v>4</v>
      </c>
      <c r="G58" s="61"/>
      <c r="H58" s="62">
        <f t="shared" si="0"/>
        <v>0</v>
      </c>
      <c r="I58" s="63">
        <f t="shared" si="1"/>
        <v>0</v>
      </c>
      <c r="J58" s="64">
        <f t="shared" si="2"/>
        <v>0</v>
      </c>
    </row>
    <row r="59" spans="2:17" s="2" customFormat="1" ht="159" customHeight="1" x14ac:dyDescent="0.25">
      <c r="B59" s="49">
        <v>40</v>
      </c>
      <c r="C59" s="58"/>
      <c r="D59" s="59" t="s">
        <v>101</v>
      </c>
      <c r="E59" s="59" t="s">
        <v>102</v>
      </c>
      <c r="F59" s="60">
        <v>1</v>
      </c>
      <c r="G59" s="61"/>
      <c r="H59" s="62">
        <f t="shared" si="0"/>
        <v>0</v>
      </c>
      <c r="I59" s="63">
        <f t="shared" si="1"/>
        <v>0</v>
      </c>
      <c r="J59" s="64">
        <f t="shared" si="2"/>
        <v>0</v>
      </c>
    </row>
    <row r="60" spans="2:17" s="2" customFormat="1" ht="159" customHeight="1" x14ac:dyDescent="0.25">
      <c r="B60" s="57">
        <v>41</v>
      </c>
      <c r="C60" s="58"/>
      <c r="D60" s="59" t="s">
        <v>103</v>
      </c>
      <c r="E60" s="59" t="s">
        <v>104</v>
      </c>
      <c r="F60" s="60">
        <v>1</v>
      </c>
      <c r="G60" s="61"/>
      <c r="H60" s="62">
        <f t="shared" si="0"/>
        <v>0</v>
      </c>
      <c r="I60" s="63">
        <f t="shared" si="1"/>
        <v>0</v>
      </c>
      <c r="J60" s="64">
        <f t="shared" si="2"/>
        <v>0</v>
      </c>
    </row>
    <row r="61" spans="2:17" s="2" customFormat="1" ht="159" customHeight="1" thickBot="1" x14ac:dyDescent="0.3">
      <c r="B61" s="57">
        <v>42</v>
      </c>
      <c r="C61" s="65" t="e" vm="11">
        <v>#VALUE!</v>
      </c>
      <c r="D61" s="66" t="s">
        <v>105</v>
      </c>
      <c r="E61" s="66" t="s">
        <v>106</v>
      </c>
      <c r="F61" s="67">
        <v>1</v>
      </c>
      <c r="G61" s="68"/>
      <c r="H61" s="69">
        <f t="shared" si="0"/>
        <v>0</v>
      </c>
      <c r="I61" s="70">
        <f t="shared" si="1"/>
        <v>0</v>
      </c>
      <c r="J61" s="71">
        <f t="shared" si="2"/>
        <v>0</v>
      </c>
    </row>
    <row r="62" spans="2:17" s="35" customFormat="1" ht="15.75" thickBot="1" x14ac:dyDescent="0.3">
      <c r="B62" s="8" t="s">
        <v>107</v>
      </c>
      <c r="C62" s="9"/>
      <c r="D62" s="9"/>
      <c r="E62" s="9"/>
      <c r="F62" s="9"/>
      <c r="G62" s="9"/>
      <c r="H62" s="9"/>
      <c r="I62" s="9"/>
      <c r="J62" s="72">
        <f>SUM(J20:J61)</f>
        <v>0</v>
      </c>
      <c r="L62" s="4"/>
      <c r="M62" s="73"/>
      <c r="O62" s="74"/>
      <c r="P62" s="75"/>
      <c r="Q62" s="76"/>
    </row>
    <row r="63" spans="2:17" s="11" customFormat="1" ht="15.75" thickBot="1" x14ac:dyDescent="0.3">
      <c r="B63" s="77" t="s">
        <v>108</v>
      </c>
      <c r="C63" s="78"/>
      <c r="D63" s="78"/>
      <c r="E63" s="78"/>
      <c r="F63" s="78"/>
      <c r="G63" s="78"/>
      <c r="H63" s="78"/>
      <c r="I63" s="79"/>
      <c r="J63" s="80"/>
    </row>
    <row r="64" spans="2:17" s="11" customFormat="1" ht="15.75" thickBot="1" x14ac:dyDescent="0.3">
      <c r="B64" s="77" t="s">
        <v>109</v>
      </c>
      <c r="C64" s="78"/>
      <c r="D64" s="78"/>
      <c r="E64" s="78"/>
      <c r="F64" s="78"/>
      <c r="G64" s="78"/>
      <c r="H64" s="78"/>
      <c r="I64" s="79"/>
      <c r="J64" s="81"/>
    </row>
    <row r="65" spans="2:11" s="11" customFormat="1" ht="15.75" thickBot="1" x14ac:dyDescent="0.3">
      <c r="B65" s="77" t="s">
        <v>110</v>
      </c>
      <c r="C65" s="78"/>
      <c r="D65" s="78"/>
      <c r="E65" s="78"/>
      <c r="F65" s="78"/>
      <c r="G65" s="78"/>
      <c r="H65" s="78"/>
      <c r="I65" s="79"/>
      <c r="J65" s="82">
        <f>J62+J63+J64</f>
        <v>0</v>
      </c>
    </row>
    <row r="66" spans="2:11" x14ac:dyDescent="0.25">
      <c r="I66" s="73"/>
      <c r="J66" s="4"/>
      <c r="K66" s="35"/>
    </row>
    <row r="67" spans="2:11" x14ac:dyDescent="0.25">
      <c r="I67" s="73"/>
      <c r="J67" s="4"/>
      <c r="K67" s="35"/>
    </row>
    <row r="68" spans="2:11" ht="16.5" thickBot="1" x14ac:dyDescent="0.3">
      <c r="B68" s="83"/>
      <c r="C68" s="84"/>
      <c r="E68" s="84"/>
      <c r="G68" s="84"/>
      <c r="I68" s="85"/>
      <c r="J68" s="83"/>
      <c r="K68" s="35"/>
    </row>
    <row r="69" spans="2:11" s="11" customFormat="1" ht="15.75" x14ac:dyDescent="0.25">
      <c r="B69" s="86"/>
      <c r="C69" s="87" t="s">
        <v>111</v>
      </c>
      <c r="E69" s="86" t="s">
        <v>112</v>
      </c>
      <c r="G69" s="86" t="s">
        <v>113</v>
      </c>
      <c r="I69" s="86" t="s">
        <v>114</v>
      </c>
      <c r="J69" s="86"/>
    </row>
    <row r="70" spans="2:11" x14ac:dyDescent="0.25">
      <c r="F70" s="4"/>
      <c r="I70" s="1"/>
    </row>
    <row r="71" spans="2:11" x14ac:dyDescent="0.25">
      <c r="F71" s="4"/>
      <c r="I71" s="1"/>
    </row>
    <row r="72" spans="2:11" ht="15.75" x14ac:dyDescent="0.25">
      <c r="B72" s="83"/>
      <c r="C72" s="83"/>
      <c r="D72" s="83"/>
      <c r="E72" s="83"/>
      <c r="F72" s="83"/>
      <c r="I72" s="1"/>
    </row>
    <row r="73" spans="2:11" s="11" customFormat="1" ht="15.75" x14ac:dyDescent="0.25">
      <c r="B73" s="86"/>
      <c r="C73" s="86"/>
      <c r="D73" s="87"/>
      <c r="E73" s="87"/>
      <c r="F73" s="86"/>
    </row>
    <row r="74" spans="2:11" s="11" customFormat="1" ht="14.25" x14ac:dyDescent="0.2">
      <c r="C74" s="88"/>
      <c r="D74" s="88"/>
      <c r="E74" s="88"/>
    </row>
    <row r="75" spans="2:11" s="11" customFormat="1" ht="14.25" x14ac:dyDescent="0.2">
      <c r="C75" s="88"/>
      <c r="D75" s="88"/>
      <c r="E75" s="89"/>
    </row>
    <row r="76" spans="2:11" s="11" customFormat="1" ht="14.25" x14ac:dyDescent="0.2">
      <c r="C76" s="88"/>
      <c r="D76" s="88"/>
      <c r="E76" s="88"/>
      <c r="F76" s="88"/>
      <c r="G76" s="88"/>
      <c r="H76" s="88"/>
    </row>
  </sheetData>
  <protectedRanges>
    <protectedRange sqref="C17" name="Range1_14_2_1_2_1_2_2_2_2_1_2_1_2_2_3_1"/>
    <protectedRange sqref="D4 C5" name="Range1_14_2_1_2_1_2_2_2_2_1_2_1_2_2_3_1_1"/>
    <protectedRange sqref="C6:C8" name="Range1_14_2_1_2_1_2_2_2_2_1_2_1_2_2_3_1_1_1_2_1_1_1_1"/>
    <protectedRange sqref="C12:C16" name="Range1_14_2_1_2_1_2_2_2_2_1_2_1_2_2_3_1_1_1_3_1_1_1"/>
    <protectedRange sqref="C11" name="Range1_14_2_1_2_1_2_2_2_2_1_2_1_2_2_3_1_1_1_3_1_1_1_1"/>
    <protectedRange sqref="C9" name="Range1_14_2_1_2_1_2_2_2_2_1_2_1_2_2_3_1_1_1_2_1_1_1_2"/>
  </protectedRanges>
  <mergeCells count="22">
    <mergeCell ref="B62:I62"/>
    <mergeCell ref="B63:I63"/>
    <mergeCell ref="B64:I64"/>
    <mergeCell ref="B65:I65"/>
    <mergeCell ref="B12:G12"/>
    <mergeCell ref="B13:G13"/>
    <mergeCell ref="B14:G14"/>
    <mergeCell ref="B15:G15"/>
    <mergeCell ref="B16:G16"/>
    <mergeCell ref="B18:J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RANDFONTEIN</vt:lpstr>
      <vt:lpstr>RANDFONTEIN!Print_Area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2025-05-08T12:45:49Z</dcterms:created>
  <dcterms:modified xsi:type="dcterms:W3CDTF">2025-05-08T12:46:18Z</dcterms:modified>
</cp:coreProperties>
</file>