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arsgovza-my.sharepoint.com/personal/msikhavhakhavha_sars_gov_za/Documents/Desktop/Office furniture/"/>
    </mc:Choice>
  </mc:AlternateContent>
  <xr:revisionPtr revIDLastSave="0" documentId="8_{BE58D1BD-CDDD-477A-970A-8386862B9FF0}" xr6:coauthVersionLast="47" xr6:coauthVersionMax="47" xr10:uidLastSave="{00000000-0000-0000-0000-000000000000}"/>
  <bookViews>
    <workbookView xWindow="20370" yWindow="-120" windowWidth="29040" windowHeight="15720" xr2:uid="{AAC65BC8-D1BA-4E84-AFED-7DF059B60FE1}"/>
  </bookViews>
  <sheets>
    <sheet name="STEVENS HOUSE " sheetId="1" r:id="rId1"/>
  </sheets>
  <externalReferences>
    <externalReference r:id="rId2"/>
    <externalReference r:id="rId3"/>
  </externalReferences>
  <definedNames>
    <definedName name="_xlnm._FilterDatabase" localSheetId="0" hidden="1">'STEVENS HOUSE '!$A$19:$M$52</definedName>
    <definedName name="AC" localSheetId="0">#REF!</definedName>
    <definedName name="AC">#REF!</definedName>
    <definedName name="CC" localSheetId="0">#REF!</definedName>
    <definedName name="CC">#REF!</definedName>
    <definedName name="LOC" localSheetId="0">#REF!</definedName>
    <definedName name="LOC">#REF!</definedName>
    <definedName name="_xlnm.Print_Area" localSheetId="0">'STEVENS HOUSE '!$C$22:$E$52</definedName>
    <definedName name="REMED" localSheetId="0">#REF!</definedName>
    <definedName name="REMED">#REF!</definedName>
    <definedName name="Type_of_Asset">[2]Table1!$A$14:$A$39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1" l="1"/>
  <c r="H51" i="1"/>
  <c r="I51" i="1" s="1"/>
  <c r="J51" i="1" s="1"/>
  <c r="H50" i="1"/>
  <c r="I50" i="1" s="1"/>
  <c r="H49" i="1"/>
  <c r="H48" i="1"/>
  <c r="H47" i="1"/>
  <c r="I46" i="1"/>
  <c r="J46" i="1" s="1"/>
  <c r="H46" i="1"/>
  <c r="I45" i="1"/>
  <c r="H45" i="1"/>
  <c r="J45" i="1" s="1"/>
  <c r="H44" i="1"/>
  <c r="H43" i="1"/>
  <c r="I43" i="1" s="1"/>
  <c r="J43" i="1" s="1"/>
  <c r="H42" i="1"/>
  <c r="I42" i="1" s="1"/>
  <c r="H41" i="1"/>
  <c r="H40" i="1"/>
  <c r="H39" i="1"/>
  <c r="I38" i="1"/>
  <c r="J38" i="1" s="1"/>
  <c r="H38" i="1"/>
  <c r="I37" i="1"/>
  <c r="H37" i="1"/>
  <c r="J37" i="1" s="1"/>
  <c r="H36" i="1"/>
  <c r="H35" i="1"/>
  <c r="I35" i="1" s="1"/>
  <c r="J35" i="1" s="1"/>
  <c r="H34" i="1"/>
  <c r="I34" i="1" s="1"/>
  <c r="J34" i="1" s="1"/>
  <c r="H33" i="1"/>
  <c r="H32" i="1"/>
  <c r="H31" i="1"/>
  <c r="I30" i="1"/>
  <c r="J30" i="1" s="1"/>
  <c r="H30" i="1"/>
  <c r="I29" i="1"/>
  <c r="H29" i="1"/>
  <c r="J29" i="1" s="1"/>
  <c r="H28" i="1"/>
  <c r="H27" i="1"/>
  <c r="I27" i="1" s="1"/>
  <c r="J27" i="1" s="1"/>
  <c r="H26" i="1"/>
  <c r="I26" i="1" s="1"/>
  <c r="J26" i="1" s="1"/>
  <c r="H25" i="1"/>
  <c r="H24" i="1"/>
  <c r="H23" i="1"/>
  <c r="J22" i="1"/>
  <c r="I22" i="1"/>
  <c r="H22" i="1"/>
  <c r="I21" i="1"/>
  <c r="H21" i="1"/>
  <c r="J21" i="1" s="1"/>
  <c r="H20" i="1"/>
  <c r="J24" i="1" l="1"/>
  <c r="J25" i="1"/>
  <c r="J40" i="1"/>
  <c r="J49" i="1"/>
  <c r="I33" i="1"/>
  <c r="J33" i="1" s="1"/>
  <c r="I41" i="1"/>
  <c r="J41" i="1" s="1"/>
  <c r="I44" i="1"/>
  <c r="J44" i="1" s="1"/>
  <c r="I52" i="1"/>
  <c r="J52" i="1" s="1"/>
  <c r="I24" i="1"/>
  <c r="I32" i="1"/>
  <c r="J32" i="1" s="1"/>
  <c r="I40" i="1"/>
  <c r="I48" i="1"/>
  <c r="J48" i="1" s="1"/>
  <c r="I20" i="1"/>
  <c r="J20" i="1" s="1"/>
  <c r="I28" i="1"/>
  <c r="J28" i="1" s="1"/>
  <c r="J42" i="1"/>
  <c r="J50" i="1"/>
  <c r="I25" i="1"/>
  <c r="I49" i="1"/>
  <c r="I36" i="1"/>
  <c r="J36" i="1" s="1"/>
  <c r="I23" i="1"/>
  <c r="J23" i="1" s="1"/>
  <c r="I31" i="1"/>
  <c r="J31" i="1" s="1"/>
  <c r="I39" i="1"/>
  <c r="J39" i="1" s="1"/>
  <c r="I47" i="1"/>
  <c r="J47" i="1" s="1"/>
  <c r="J53" i="1" l="1"/>
  <c r="J56"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7">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futureMetadata>
  <valueMetadata count="17">
    <bk>
      <rc t="1" v="0"/>
    </bk>
    <bk>
      <rc t="1" v="1"/>
    </bk>
    <bk>
      <rc t="1" v="2"/>
    </bk>
    <bk>
      <rc t="1" v="3"/>
    </bk>
    <bk>
      <rc t="1" v="4"/>
    </bk>
    <bk>
      <rc t="1" v="5"/>
    </bk>
    <bk>
      <rc t="1" v="6"/>
    </bk>
    <bk>
      <rc t="1" v="7"/>
    </bk>
    <bk>
      <rc t="1" v="8"/>
    </bk>
    <bk>
      <rc t="1" v="9"/>
    </bk>
    <bk>
      <rc t="1" v="10"/>
    </bk>
    <bk>
      <rc t="1" v="11"/>
    </bk>
    <bk>
      <rc t="1" v="12"/>
    </bk>
    <bk>
      <rc t="1" v="13"/>
    </bk>
    <bk>
      <rc t="1" v="14"/>
    </bk>
    <bk>
      <rc t="1" v="15"/>
    </bk>
    <bk>
      <rc t="1" v="16"/>
    </bk>
  </valueMetadata>
</metadata>
</file>

<file path=xl/sharedStrings.xml><?xml version="1.0" encoding="utf-8"?>
<sst xmlns="http://schemas.openxmlformats.org/spreadsheetml/2006/main" count="99" uniqueCount="97">
  <si>
    <t>Tender description</t>
  </si>
  <si>
    <t>APPOINTMENT OF SERVICE PROVIDERS FOR SPECIFIC PROJECTS FOR THE PROVISIONING OF OFFICE FURNITURE</t>
  </si>
  <si>
    <t>Reference No</t>
  </si>
  <si>
    <t xml:space="preserve">RFP 42-2024 </t>
  </si>
  <si>
    <t>Company (Bidder’s name)</t>
  </si>
  <si>
    <t>NOTES :  Bidders must carefully read the NOTES before completing the Price Template</t>
  </si>
  <si>
    <r>
      <t>1. Bidders are required to complete all columns highlighted in "</t>
    </r>
    <r>
      <rPr>
        <b/>
        <u/>
        <sz val="11"/>
        <rFont val="Arial"/>
        <family val="2"/>
      </rPr>
      <t>Green</t>
    </r>
    <r>
      <rPr>
        <sz val="11"/>
        <rFont val="Arial"/>
        <family val="2"/>
      </rPr>
      <t>" only.</t>
    </r>
  </si>
  <si>
    <t>2.The quoted prices MUST be inclusive of all SARS' requirements as per the Business Requirements Specification. No additional costs will be considered post award.</t>
  </si>
  <si>
    <r>
      <t xml:space="preserve">3. Bidders proposed price for Table 1 must </t>
    </r>
    <r>
      <rPr>
        <b/>
        <i/>
        <sz val="11"/>
        <rFont val="Arial"/>
        <family val="2"/>
      </rPr>
      <t>Exclude VAT</t>
    </r>
    <r>
      <rPr>
        <sz val="11"/>
        <rFont val="Arial"/>
        <family val="2"/>
      </rPr>
      <t>,  the formulae in the tables will add VAT at 15% automatically.The prices must be given in South African Rand and must be all inclusive as no additional costs will be allowed.</t>
    </r>
  </si>
  <si>
    <t>4. Bidders must note that the number of Quantities indicated in this pricing template are estimates. These numbers will be used for comparative pricing evaluation purposes and the final number will be negotiated with the winning bidder post tender award.</t>
  </si>
  <si>
    <t>5. Bidders are required to complete pricing for ALL Items within the Pricing Template. An incomplete Pricing Template will be deemed as non-responsive bid and the bidder will be disqualified</t>
  </si>
  <si>
    <t>6. SARS reserves the right to negotiate all proposed amounts with the recommended bidder prior to signing the Contract .</t>
  </si>
  <si>
    <t>7.The pricing is to remain valid 180 days from the closing date of this tender</t>
  </si>
  <si>
    <r>
      <t xml:space="preserve">8. Bidders </t>
    </r>
    <r>
      <rPr>
        <u/>
        <sz val="11"/>
        <rFont val="Arial"/>
        <family val="2"/>
      </rPr>
      <t>MUST NOT</t>
    </r>
    <r>
      <rPr>
        <sz val="11"/>
        <rFont val="Arial"/>
        <family val="2"/>
      </rPr>
      <t xml:space="preserve"> change the Pricing Template. SARS may at its sole discretion disqualify the bid as non-responsive in the event that the pricing template has been changed. </t>
    </r>
  </si>
  <si>
    <t xml:space="preserve">9. Bidders can provide comments, assumptions and any points of clarification on a separate letter as an annexure to their price proposal, and this should be done on their company letterhead. </t>
  </si>
  <si>
    <t>10. Bidders must complete the Pricing Template, print the spreadsheet, initial each page, sign and submit in Hardcopy also submit in electronic (EXCEL) format.</t>
  </si>
  <si>
    <t>Table 1: Procurement of Office Furniture - Stevens House 01&amp;02</t>
  </si>
  <si>
    <t>Item</t>
  </si>
  <si>
    <t xml:space="preserve">Item and Image (similar or equal to) </t>
  </si>
  <si>
    <t xml:space="preserve">Item Description </t>
  </si>
  <si>
    <t xml:space="preserve">Specification </t>
  </si>
  <si>
    <t>Estimated Quantities</t>
  </si>
  <si>
    <t>Unit Price ( Vat.Excl.)</t>
  </si>
  <si>
    <t>Total Cost (Vat.Excl.)</t>
  </si>
  <si>
    <t>Vat</t>
  </si>
  <si>
    <t>Total Cost 
Incl. Vat</t>
  </si>
  <si>
    <t xml:space="preserve">Information counter </t>
  </si>
  <si>
    <t>900mm sections with overhang top. Col wood grain with black overhang top.  Dims: 1800mm (w) x 944mm (d) x 1062mm (h)</t>
  </si>
  <si>
    <t xml:space="preserve">support workstation / OPS manager </t>
  </si>
  <si>
    <t xml:space="preserve">PA Workstation with matal frame Dims: 1500mm (w) x 750mm (d) x 722mm (h)
  - Top: Entrawood Farrarah Oak
  - Black Modesty Panel
  - Incl Matching drawer pedestal 1 x Standard  drawer, 1 x deep filer Dims 400 (W) x 516 (D) x 540 (H)
- cable management channel and ring Incl. 
</t>
  </si>
  <si>
    <t xml:space="preserve">Managerial workstation </t>
  </si>
  <si>
    <t>Managerial Desk with Storage 
Dims: 1700mm (w) x 750mm (d) x 722 (h)
Top: Entrawood Farrarah Oak with black modesty Panel
- Incl matching wooden modesty panel &amp; DROPPED L-EXTENSION
LEO2067 + [FINISH]
2000 (L) x 600 (W) x 675 (H)
Incl cable management &amp; matching mobile pedestal Dims MOBILE PEDESTAL
HLM705F + [AN/WH]
400 (W) x 550 (D) x 553 (H)
1 x Floating pen &amp; pencil tray, 3 x standard soft closing drawers / Central locking / Matching</t>
  </si>
  <si>
    <t xml:space="preserve">Branch manager dust bin (Metal Perforated) </t>
  </si>
  <si>
    <t>Waste bin black perforated 245mm Dia x 300mm (H)</t>
  </si>
  <si>
    <t xml:space="preserve">Plastic waste bins Multiple colours </t>
  </si>
  <si>
    <t>Waste bins 245mm Dia x 300mm (H)</t>
  </si>
  <si>
    <t xml:space="preserve">ADDIS dust bins </t>
  </si>
  <si>
    <t xml:space="preserve">Pause / Printing room
 - Black </t>
  </si>
  <si>
    <t xml:space="preserve">Meeting Room table </t>
  </si>
  <si>
    <t>12 seater meeting table  - 4800
 - Frame
4800 (L) x 1200 (W) x 738 (H)
16mm 2 - Piece top with 2 x black cable outlets / Black frame legs profile reqtangular / Top in 
White laminate</t>
  </si>
  <si>
    <t>Round 1500 collaborative table</t>
  </si>
  <si>
    <t xml:space="preserve">
1500 Ø x 725 (H)
25mm Round top with tapered   legs charcoal. Top finished in 25mm Laminate white with 3mm flat edgeing. </t>
  </si>
  <si>
    <t>Server Unit</t>
  </si>
  <si>
    <t>1400 (W) x 600 (D) x 949 (H)
*Fits 120l - 130l fridge 
2 x Hinge doors 
Includes timber shelves /Finished laminate anthracite carcas with white laminate doors.</t>
  </si>
  <si>
    <t>Beam Workstation</t>
  </si>
  <si>
    <t xml:space="preserve">Single Units 1600 (L) x 755 (W) x 745 (H) installed as per space plan Steven House 01 
Recessed intermediate Square leg powder caoted charcoal /22 - 25mm Laminate top PVC edge, top raised 10mm with shadowline Includes under desk cable management  Incl. D4 DOT corporate connection and reticulation channels
 - Blue Green and Grey Vulcan Fabric desk base screens 
-  26mm Thick fabric screen with PVC edge Includes slimline pedestal
300 (W) x 450 (D) x 615 (H)  1 x Floating pen &amp; pencil tray &amp; 3 x standard drawers
Central locking /Finished Laminates,  White     </t>
  </si>
  <si>
    <r>
      <t xml:space="preserve">Combination desk system with high screens Service desk (Flow Cluster) Dims: 1406mm (w) x 917mm (d) x 1410mm (h) (Screen)
  - ref to floor layout
 - Incl cable reticulation  / D4 DOT corporate connection daisy chained connected running inside reticulation channels
</t>
    </r>
    <r>
      <rPr>
        <b/>
        <sz val="11"/>
        <color theme="1"/>
        <rFont val="Arial"/>
        <family val="2"/>
      </rPr>
      <t xml:space="preserve"> -</t>
    </r>
    <r>
      <rPr>
        <sz val="11"/>
        <color theme="1"/>
        <rFont val="Arial"/>
        <family val="2"/>
      </rPr>
      <t xml:space="preserve"> Screen Col:</t>
    </r>
    <r>
      <rPr>
        <b/>
        <sz val="11"/>
        <color theme="1"/>
        <rFont val="Arial"/>
        <family val="2"/>
      </rPr>
      <t xml:space="preserve"> </t>
    </r>
    <r>
      <rPr>
        <sz val="11"/>
        <color theme="1"/>
        <rFont val="Arial"/>
        <family val="2"/>
      </rPr>
      <t xml:space="preserve">inside colour to be split between Blue Green Organe Includes slimline pedestal
300 (W) x 450 (D) x 615 (H)  1 x Floating pen &amp; pencil tray &amp; 3 x standard drawers
Central locking /Finished Laminates,  White       </t>
    </r>
  </si>
  <si>
    <t xml:space="preserve">Slimline Pedestal </t>
  </si>
  <si>
    <t>Mobile pedestal  
 - 300 (W) &amp; 400 (W) with  1 x Floating pen &amp; pencil tray, 2 x standard drawers &amp; 1 x deep
filer / Central locking / Finised in White</t>
  </si>
  <si>
    <t>System cupboard std</t>
  </si>
  <si>
    <t xml:space="preserve">Storage: Filing cupboards
3 Tier 
Matching concept of desking) 3-Tier Dims: 900 (W) x 400 (D) x 1100 (H) Finished in White laminate
</t>
  </si>
  <si>
    <t>OPS manager storage (cupboard)</t>
  </si>
  <si>
    <t xml:space="preserve">Storage: Filing cupboards
3 Tier 
Matching concept of desking) 3-Tier Dims: 900 (W) x 400 (D) x 1100 (H) Entrawood Farrarah Oak laminates paired with anthracite sides,
</t>
  </si>
  <si>
    <t xml:space="preserve">Staff daily storage </t>
  </si>
  <si>
    <t>Locker Units
12 bay on square metal legs
1350mm (w) x 450mm (d) x 1582mm (h)</t>
  </si>
  <si>
    <t>Printing station credenza</t>
  </si>
  <si>
    <t>Sliding door credenza
900 (W) x 550 (D) x 700 (H)
Lockable / Includes timber shelf / 
Laminates, White
Supplied with black plastic void handle</t>
  </si>
  <si>
    <t>Acoustic wall panel (*customizable/movable)</t>
  </si>
  <si>
    <t xml:space="preserve">PET Acoustic Panel with cut-outs (1200 x 2400mm x 12 mm) installed Col TBC </t>
  </si>
  <si>
    <t xml:space="preserve">Artificial plant wall in Green (Wall panels) </t>
  </si>
  <si>
    <t>Artificial plant Panel 1200 W x 1800 L fixed to wall.</t>
  </si>
  <si>
    <t xml:space="preserve">Planter pot artificial plants , medium floor based </t>
  </si>
  <si>
    <t>Arificial planter with plants complete</t>
  </si>
  <si>
    <t xml:space="preserve">Planter pot, small floor based </t>
  </si>
  <si>
    <t>Arificial planters with plants complete</t>
  </si>
  <si>
    <r>
      <t xml:space="preserve">Canteen TABLE </t>
    </r>
    <r>
      <rPr>
        <b/>
        <sz val="11"/>
        <color theme="1"/>
        <rFont val="Arial"/>
        <family val="2"/>
      </rPr>
      <t>round</t>
    </r>
    <r>
      <rPr>
        <sz val="11"/>
        <color theme="1"/>
        <rFont val="Arial"/>
        <family val="2"/>
      </rPr>
      <t xml:space="preserve"> "natural wood" look </t>
    </r>
  </si>
  <si>
    <t xml:space="preserve">Canteen/ Hospitality Tables 900mm Dia or Square 900mm wide, Alimunium legs
Matt finish in choice of colours at order stage </t>
  </si>
  <si>
    <t xml:space="preserve">Canteen chair </t>
  </si>
  <si>
    <t xml:space="preserve">Polyurethane injected molded chair- Moss/ Camo green </t>
  </si>
  <si>
    <t xml:space="preserve">OPS manager / CI / Service agents / PA operators chair </t>
  </si>
  <si>
    <t>Charcoal mesh back
- Black fabric seat
- Black frame
- Vertical and depth adjustable
lumbar support
- 4D arm rests
- Depth adjustable seat
- Synchronised tilt mechanism
- Adjustable headrest
with spring tension
- Headrest upholstered
in black PU leather
- Black nylon base</t>
  </si>
  <si>
    <t>visitors chair</t>
  </si>
  <si>
    <r>
      <t xml:space="preserve">chrome sleigh base
</t>
    </r>
    <r>
      <rPr>
        <b/>
        <sz val="11"/>
        <rFont val="Arial"/>
        <family val="2"/>
      </rPr>
      <t>WHITE/ GREY/GREEN/ORANGE/YELLOW</t>
    </r>
    <r>
      <rPr>
        <sz val="11"/>
        <rFont val="Arial"/>
        <family val="2"/>
      </rPr>
      <t xml:space="preserve"> back netted backrest and black vulcan seat. 
Chrome frame sleigh base chair   </t>
    </r>
  </si>
  <si>
    <t>Information counter chair</t>
  </si>
  <si>
    <t>Dark Grey/Light Grey mesh back
- Black seat
- Chrome fixed arms
- Gas height
- Chrome base</t>
  </si>
  <si>
    <t xml:space="preserve">Mid back operators chair </t>
  </si>
  <si>
    <t>Multiple Colour backrest with Black/ Grey Vulcan fabric seat
- 1D height adjustable armrests
- Tension adjustment
- Adjustable lumber support
- 1 lock synchro mechanism
- Gas height adjustment
- Grey / Black PVC nylon base with castors</t>
  </si>
  <si>
    <t>Draughtsman chair</t>
  </si>
  <si>
    <t>Black polypropylene shell with soft padding / Gas-height adjustment / Height adjustable backrest / 5-Star black
or light grey nylon non-slip base with 60mm castors / Height adjustable nylon foot ring / Upholstered in standard Vulcan Orange fabric.</t>
  </si>
  <si>
    <t>Standing / High Island</t>
  </si>
  <si>
    <t>Backing Wall in grey 1800 (H) x 900 (W) x 44 (D) 
Top1800 (L) x 900 (W) x 25mm* Flat PVC Edge
Top available with cut-out for BLADE 2 power set / Included
Finished in Woodgrain Laminates, with black powder coated leg base. (No screen fitted)</t>
  </si>
  <si>
    <t xml:space="preserve">double seater couch </t>
  </si>
  <si>
    <t>1500 (W) x 720 (D) x 750 (H)
Seat &amp; back in high density moulded foam /
Round tube leg in black painted finish /
Standard blue, grey or yellow upholstery</t>
  </si>
  <si>
    <t xml:space="preserve">single seater couch </t>
  </si>
  <si>
    <t>870 (W) x 720 (D) x 750 (H)
Seat &amp; back in high density moulded foam /
Round tube leg in black painted finish /
Standard blue, grey or yellow upholstery</t>
  </si>
  <si>
    <t>collaborative table</t>
  </si>
  <si>
    <t xml:space="preserve">1500 Ø x 725 (H)
25mm Round top with tapered   legs charcoal. Top finished in 25mm Laminate white with 3mm flat edgeing. </t>
  </si>
  <si>
    <r>
      <t>Flower Station (</t>
    </r>
    <r>
      <rPr>
        <u/>
        <sz val="11"/>
        <color theme="1"/>
        <rFont val="Arial"/>
        <family val="2"/>
      </rPr>
      <t>*</t>
    </r>
    <r>
      <rPr>
        <b/>
        <u/>
        <sz val="11"/>
        <color theme="1"/>
        <rFont val="Arial"/>
        <family val="2"/>
      </rPr>
      <t>Config 6</t>
    </r>
    <r>
      <rPr>
        <sz val="11"/>
        <color theme="1"/>
        <rFont val="Arial"/>
        <family val="2"/>
      </rPr>
      <t>)</t>
    </r>
  </si>
  <si>
    <t xml:space="preserve">Combination multiple leaf desks with desk base screens finished in Entrawood Farrarah Oak, 1400mm(w) x 350mm(d) x 16mm thick Frameless Fabric Screens, 5025 Upright legs cable tray &amp; power grommets 
 - Incl. D4 DOT corporate connection and reticulation channels
 - Green partitioning </t>
  </si>
  <si>
    <t>Sub-Total (Vat Incl.)</t>
  </si>
  <si>
    <t>Delivery Cost (Vat Incl)</t>
  </si>
  <si>
    <t>Installation Cost (Vat Incl)</t>
  </si>
  <si>
    <t>Overall Tendered Amount (Vat Incl.)</t>
  </si>
  <si>
    <t>Company Representation Name</t>
  </si>
  <si>
    <t>Role in Company</t>
  </si>
  <si>
    <t xml:space="preserve">Signature </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</si>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</sst>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20" x14ac:knownFonts="1">
    <font>
      <sz val="11"/>
      <color theme="1"/>
      <name val="Calibri"/>
      <family val="2"/>
      <scheme val="minor"/>
    </font>
    <font>
      <sz val="11"/>
      <name val="Arial"/>
      <family val="2"/>
    </font>
    <font>
      <i/>
      <sz val="9"/>
      <name val="Arial"/>
      <family val="2"/>
    </font>
    <font>
      <b/>
      <sz val="11"/>
      <color rgb="FF000000"/>
      <name val="Arial"/>
      <family val="2"/>
    </font>
    <font>
      <b/>
      <sz val="11"/>
      <color theme="1"/>
      <name val="Arial"/>
      <family val="2"/>
    </font>
    <font>
      <sz val="11"/>
      <color theme="1"/>
      <name val="Arial Narrow"/>
      <family val="2"/>
    </font>
    <font>
      <b/>
      <sz val="11"/>
      <name val="Arial"/>
      <family val="2"/>
    </font>
    <font>
      <sz val="11"/>
      <color theme="1"/>
      <name val="Arial"/>
      <family val="2"/>
    </font>
    <font>
      <b/>
      <u/>
      <sz val="11"/>
      <color rgb="FFFF0000"/>
      <name val="Arial"/>
      <family val="2"/>
    </font>
    <font>
      <b/>
      <u/>
      <sz val="11"/>
      <name val="Arial"/>
      <family val="2"/>
    </font>
    <font>
      <b/>
      <i/>
      <sz val="11"/>
      <name val="Arial"/>
      <family val="2"/>
    </font>
    <font>
      <b/>
      <sz val="11"/>
      <color rgb="FFFF0000"/>
      <name val="Arial"/>
      <family val="2"/>
    </font>
    <font>
      <u/>
      <sz val="11"/>
      <name val="Arial"/>
      <family val="2"/>
    </font>
    <font>
      <b/>
      <i/>
      <sz val="9"/>
      <name val="Arial"/>
      <family val="2"/>
    </font>
    <font>
      <u/>
      <sz val="11"/>
      <color theme="1"/>
      <name val="Arial"/>
      <family val="2"/>
    </font>
    <font>
      <b/>
      <u/>
      <sz val="11"/>
      <color theme="1"/>
      <name val="Arial"/>
      <family val="2"/>
    </font>
    <font>
      <i/>
      <sz val="11"/>
      <name val="Arial"/>
      <family val="2"/>
    </font>
    <font>
      <sz val="12"/>
      <color theme="1"/>
      <name val="Calibri"/>
      <family val="2"/>
      <scheme val="minor"/>
    </font>
    <font>
      <b/>
      <sz val="12"/>
      <color theme="1"/>
      <name val="Calibri"/>
      <family val="2"/>
      <scheme val="minor"/>
    </font>
    <font>
      <sz val="9"/>
      <color theme="1"/>
      <name val="Arial"/>
      <family val="2"/>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4" tint="0.39997558519241921"/>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00">
    <xf numFmtId="0" fontId="0" fillId="0" borderId="0" xfId="0"/>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textRotation="90" wrapText="1"/>
    </xf>
    <xf numFmtId="0" fontId="3" fillId="0" borderId="1" xfId="0" applyFont="1" applyBorder="1" applyAlignment="1">
      <alignment vertical="center" wrapText="1"/>
    </xf>
    <xf numFmtId="0" fontId="3" fillId="0" borderId="2" xfId="0" applyFont="1" applyBorder="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0" xfId="0" applyFont="1"/>
    <xf numFmtId="0" fontId="4" fillId="0" borderId="3" xfId="0" applyFont="1" applyBorder="1" applyAlignment="1">
      <alignment vertical="center" wrapText="1"/>
    </xf>
    <xf numFmtId="0" fontId="4" fillId="0" borderId="5" xfId="0" applyFont="1" applyBorder="1" applyAlignment="1">
      <alignmen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 fillId="0" borderId="3" xfId="0" applyFont="1" applyBorder="1" applyAlignment="1">
      <alignment vertical="center" wrapText="1"/>
    </xf>
    <xf numFmtId="0" fontId="3" fillId="0" borderId="5" xfId="0" applyFont="1" applyBorder="1" applyAlignment="1">
      <alignment vertical="center" wrapText="1"/>
    </xf>
    <xf numFmtId="0" fontId="3" fillId="2" borderId="3" xfId="0" applyFont="1" applyFill="1" applyBorder="1" applyAlignment="1" applyProtection="1">
      <alignment horizontal="center" wrapText="1"/>
      <protection locked="0"/>
    </xf>
    <xf numFmtId="0" fontId="3" fillId="2" borderId="4" xfId="0" applyFont="1" applyFill="1" applyBorder="1" applyAlignment="1" applyProtection="1">
      <alignment horizontal="center" wrapText="1"/>
      <protection locked="0"/>
    </xf>
    <xf numFmtId="0" fontId="3" fillId="2" borderId="5" xfId="0" applyFont="1" applyFill="1" applyBorder="1" applyAlignment="1" applyProtection="1">
      <alignment horizontal="center" wrapText="1"/>
      <protection locked="0"/>
    </xf>
    <xf numFmtId="0" fontId="3" fillId="0" borderId="0" xfId="0" applyFont="1" applyAlignment="1">
      <alignment horizontal="center" vertical="center" textRotation="90" wrapText="1"/>
    </xf>
    <xf numFmtId="0" fontId="3" fillId="0" borderId="0" xfId="0" applyFont="1" applyAlignment="1">
      <alignment horizontal="justify" vertical="center" wrapText="1"/>
    </xf>
    <xf numFmtId="0" fontId="3" fillId="0" borderId="0" xfId="0" applyFont="1" applyAlignment="1" applyProtection="1">
      <alignment wrapText="1"/>
      <protection locked="0"/>
    </xf>
    <xf numFmtId="0" fontId="7" fillId="0" borderId="0" xfId="0" applyFont="1"/>
    <xf numFmtId="0" fontId="1" fillId="0" borderId="0" xfId="0" applyFont="1"/>
    <xf numFmtId="0" fontId="8" fillId="3" borderId="1" xfId="0" applyFont="1" applyFill="1" applyBorder="1" applyAlignment="1">
      <alignment horizontal="left"/>
    </xf>
    <xf numFmtId="0" fontId="8" fillId="3" borderId="2" xfId="0" applyFont="1" applyFill="1" applyBorder="1" applyAlignment="1">
      <alignment horizontal="left"/>
    </xf>
    <xf numFmtId="0" fontId="8" fillId="3" borderId="6" xfId="0" applyFont="1" applyFill="1" applyBorder="1" applyAlignment="1">
      <alignment horizontal="left"/>
    </xf>
    <xf numFmtId="0" fontId="1" fillId="0" borderId="7" xfId="0" applyFont="1" applyBorder="1" applyAlignment="1">
      <alignment horizontal="left" wrapText="1"/>
    </xf>
    <xf numFmtId="0" fontId="1" fillId="0" borderId="0" xfId="0" applyFont="1" applyAlignment="1">
      <alignment horizontal="left" wrapText="1"/>
    </xf>
    <xf numFmtId="0" fontId="1" fillId="0" borderId="8" xfId="0" applyFont="1" applyBorder="1" applyAlignment="1">
      <alignment horizontal="left" wrapText="1"/>
    </xf>
    <xf numFmtId="0" fontId="11" fillId="0" borderId="7" xfId="0" applyFont="1" applyBorder="1" applyAlignment="1">
      <alignment horizontal="left" wrapText="1"/>
    </xf>
    <xf numFmtId="0" fontId="11" fillId="0" borderId="0" xfId="0" applyFont="1" applyAlignment="1">
      <alignment horizontal="left" wrapText="1"/>
    </xf>
    <xf numFmtId="0" fontId="11" fillId="0" borderId="8" xfId="0" applyFont="1" applyBorder="1" applyAlignment="1">
      <alignment horizontal="left" wrapText="1"/>
    </xf>
    <xf numFmtId="0" fontId="1" fillId="0" borderId="9" xfId="0" applyFont="1" applyBorder="1" applyAlignment="1">
      <alignment horizontal="left" wrapText="1"/>
    </xf>
    <xf numFmtId="0" fontId="1" fillId="0" borderId="10" xfId="0" applyFont="1" applyBorder="1" applyAlignment="1">
      <alignment horizontal="left" wrapText="1"/>
    </xf>
    <xf numFmtId="0" fontId="1" fillId="0" borderId="11" xfId="0" applyFont="1" applyBorder="1" applyAlignment="1">
      <alignment horizontal="left" wrapText="1"/>
    </xf>
    <xf numFmtId="0" fontId="1" fillId="3" borderId="0" xfId="0" applyFont="1" applyFill="1" applyAlignment="1">
      <alignment wrapText="1"/>
    </xf>
    <xf numFmtId="0" fontId="6" fillId="0" borderId="0" xfId="0" applyFont="1" applyAlignment="1">
      <alignment wrapText="1"/>
    </xf>
    <xf numFmtId="0" fontId="2" fillId="3" borderId="0" xfId="0" applyFont="1" applyFill="1" applyAlignment="1">
      <alignment horizontal="center" vertical="center" wrapText="1"/>
    </xf>
    <xf numFmtId="0" fontId="2" fillId="3" borderId="0" xfId="0" applyFont="1" applyFill="1" applyAlignment="1">
      <alignment wrapText="1"/>
    </xf>
    <xf numFmtId="164" fontId="6" fillId="3" borderId="0" xfId="0" applyNumberFormat="1" applyFont="1" applyFill="1" applyAlignment="1">
      <alignment wrapText="1"/>
    </xf>
    <xf numFmtId="0" fontId="1" fillId="3" borderId="0" xfId="0" applyFont="1" applyFill="1" applyAlignment="1">
      <alignment horizontal="center" vertical="center" wrapText="1"/>
    </xf>
    <xf numFmtId="164" fontId="13" fillId="3" borderId="0" xfId="0" applyNumberFormat="1" applyFont="1" applyFill="1" applyAlignment="1">
      <alignment wrapText="1"/>
    </xf>
    <xf numFmtId="0" fontId="6" fillId="0" borderId="10" xfId="0" applyFont="1" applyBorder="1" applyAlignment="1">
      <alignment horizontal="left" wrapText="1"/>
    </xf>
    <xf numFmtId="0" fontId="4" fillId="4" borderId="12"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2" xfId="0" applyFont="1" applyFill="1" applyBorder="1" applyAlignment="1">
      <alignment horizontal="center" vertical="center"/>
    </xf>
    <xf numFmtId="164" fontId="13" fillId="0" borderId="0" xfId="0" applyNumberFormat="1" applyFont="1" applyAlignment="1">
      <alignment wrapText="1"/>
    </xf>
    <xf numFmtId="0" fontId="2" fillId="0" borderId="0" xfId="0" applyFont="1" applyAlignment="1">
      <alignment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lignment vertical="center" wrapText="1"/>
    </xf>
    <xf numFmtId="164" fontId="1" fillId="2" borderId="14" xfId="0" applyNumberFormat="1" applyFont="1" applyFill="1" applyBorder="1" applyAlignment="1">
      <alignment vertical="center" wrapText="1"/>
    </xf>
    <xf numFmtId="164" fontId="1" fillId="0" borderId="14" xfId="0" applyNumberFormat="1" applyFont="1" applyBorder="1" applyAlignment="1">
      <alignment vertical="center" wrapText="1"/>
    </xf>
    <xf numFmtId="164" fontId="7" fillId="0" borderId="14" xfId="0" applyNumberFormat="1" applyFont="1" applyBorder="1" applyAlignment="1">
      <alignment vertical="center" wrapText="1"/>
    </xf>
    <xf numFmtId="164" fontId="7" fillId="0" borderId="15" xfId="0" applyNumberFormat="1" applyFont="1" applyBorder="1" applyAlignment="1">
      <alignment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7" xfId="0" applyFont="1" applyBorder="1" applyAlignment="1">
      <alignment vertical="center" wrapText="1"/>
    </xf>
    <xf numFmtId="0" fontId="7" fillId="0" borderId="17" xfId="0" applyFont="1" applyBorder="1" applyAlignment="1">
      <alignment vertical="center" wrapText="1"/>
    </xf>
    <xf numFmtId="164" fontId="1" fillId="2" borderId="17" xfId="0" applyNumberFormat="1" applyFont="1" applyFill="1" applyBorder="1" applyAlignment="1">
      <alignment vertical="center" wrapText="1"/>
    </xf>
    <xf numFmtId="164" fontId="1" fillId="0" borderId="17" xfId="0" applyNumberFormat="1" applyFont="1" applyBorder="1" applyAlignment="1">
      <alignment vertical="center" wrapText="1"/>
    </xf>
    <xf numFmtId="164" fontId="7" fillId="0" borderId="17" xfId="0" applyNumberFormat="1" applyFont="1" applyBorder="1" applyAlignment="1">
      <alignment vertical="center" wrapText="1"/>
    </xf>
    <xf numFmtId="164" fontId="7" fillId="0" borderId="18" xfId="0" applyNumberFormat="1" applyFont="1" applyBorder="1" applyAlignment="1">
      <alignment vertical="center" wrapText="1"/>
    </xf>
    <xf numFmtId="0" fontId="7" fillId="0" borderId="17" xfId="0" applyFont="1" applyBorder="1" applyAlignment="1">
      <alignment horizontal="center" vertical="center" wrapText="1"/>
    </xf>
    <xf numFmtId="0" fontId="7" fillId="0" borderId="17" xfId="0" applyFont="1" applyBorder="1" applyAlignment="1">
      <alignment horizontal="left" vertical="center" wrapText="1"/>
    </xf>
    <xf numFmtId="0" fontId="1" fillId="3" borderId="17" xfId="0" applyFont="1" applyFill="1" applyBorder="1" applyAlignment="1">
      <alignment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7" fillId="0" borderId="20" xfId="0" applyFont="1" applyBorder="1" applyAlignment="1">
      <alignment vertical="center" wrapText="1"/>
    </xf>
    <xf numFmtId="164" fontId="1" fillId="2" borderId="20" xfId="0" applyNumberFormat="1" applyFont="1" applyFill="1" applyBorder="1" applyAlignment="1">
      <alignment vertical="center" wrapText="1"/>
    </xf>
    <xf numFmtId="164" fontId="1" fillId="0" borderId="20" xfId="0" applyNumberFormat="1" applyFont="1" applyBorder="1" applyAlignment="1">
      <alignment vertical="center" wrapText="1"/>
    </xf>
    <xf numFmtId="164" fontId="7" fillId="0" borderId="20" xfId="0" applyNumberFormat="1" applyFont="1" applyBorder="1" applyAlignment="1">
      <alignment vertical="center" wrapText="1"/>
    </xf>
    <xf numFmtId="164" fontId="7" fillId="0" borderId="21" xfId="0" applyNumberFormat="1" applyFont="1" applyBorder="1" applyAlignment="1">
      <alignment vertical="center" wrapText="1"/>
    </xf>
    <xf numFmtId="164" fontId="6" fillId="0" borderId="22" xfId="0" applyNumberFormat="1" applyFont="1" applyBorder="1" applyAlignment="1">
      <alignment vertical="center" wrapText="1"/>
    </xf>
    <xf numFmtId="164" fontId="6" fillId="0" borderId="0" xfId="0" applyNumberFormat="1" applyFont="1" applyAlignment="1">
      <alignment wrapText="1"/>
    </xf>
    <xf numFmtId="164" fontId="10" fillId="0" borderId="0" xfId="0" applyNumberFormat="1" applyFont="1" applyAlignment="1">
      <alignment wrapText="1"/>
    </xf>
    <xf numFmtId="0" fontId="16" fillId="0" borderId="0" xfId="0" applyFont="1" applyAlignment="1">
      <alignment horizontal="center" vertical="center" wrapText="1"/>
    </xf>
    <xf numFmtId="0" fontId="16" fillId="0" borderId="0" xfId="0" applyFont="1" applyAlignment="1">
      <alignment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164" fontId="7" fillId="2" borderId="22" xfId="0" applyNumberFormat="1" applyFont="1" applyFill="1" applyBorder="1"/>
    <xf numFmtId="164" fontId="7" fillId="2" borderId="23" xfId="0" applyNumberFormat="1" applyFont="1" applyFill="1" applyBorder="1"/>
    <xf numFmtId="164" fontId="4" fillId="0" borderId="22" xfId="0" applyNumberFormat="1" applyFont="1" applyBorder="1"/>
    <xf numFmtId="0" fontId="7" fillId="0" borderId="0" xfId="0" applyFont="1" applyAlignment="1">
      <alignment wrapText="1"/>
    </xf>
    <xf numFmtId="0" fontId="17" fillId="0" borderId="0" xfId="0" applyFont="1"/>
    <xf numFmtId="0" fontId="17" fillId="0" borderId="10" xfId="0" applyFont="1" applyBorder="1"/>
    <xf numFmtId="15" fontId="17" fillId="0" borderId="10" xfId="0" applyNumberFormat="1" applyFont="1" applyBorder="1"/>
    <xf numFmtId="0" fontId="18" fillId="0" borderId="0" xfId="0" applyFont="1" applyAlignment="1">
      <alignment horizontal="center"/>
    </xf>
    <xf numFmtId="0" fontId="18" fillId="0" borderId="0" xfId="0" applyFont="1"/>
    <xf numFmtId="0" fontId="19" fillId="0" borderId="0" xfId="0" applyFont="1"/>
    <xf numFmtId="0" fontId="7" fillId="0" borderId="0" xfId="0" applyFont="1" applyAlignment="1">
      <alignment horizontal="center"/>
    </xf>
    <xf numFmtId="0" fontId="7" fillId="0" borderId="0" xfId="0" applyFont="1" applyAlignment="1">
      <alignment vertical="center" wrapText="1"/>
    </xf>
    <xf numFmtId="0" fontId="7" fillId="0" borderId="0" xfId="0" applyFont="1" applyAlignment="1">
      <alignment horizontal="center" wrapText="1"/>
    </xf>
    <xf numFmtId="0" fontId="4"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externalLink" Target="externalLinks/externalLink2.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8" Type="http://schemas.openxmlformats.org/officeDocument/2006/relationships/image" Target="../media/image25.png"/><Relationship Id="rId13" Type="http://schemas.openxmlformats.org/officeDocument/2006/relationships/image" Target="../media/image30.png"/><Relationship Id="rId18" Type="http://schemas.openxmlformats.org/officeDocument/2006/relationships/image" Target="../media/image35.png"/><Relationship Id="rId3" Type="http://schemas.openxmlformats.org/officeDocument/2006/relationships/image" Target="../media/image20.png"/><Relationship Id="rId21" Type="http://schemas.openxmlformats.org/officeDocument/2006/relationships/image" Target="../media/image38.png"/><Relationship Id="rId7" Type="http://schemas.openxmlformats.org/officeDocument/2006/relationships/image" Target="../media/image24.png"/><Relationship Id="rId12" Type="http://schemas.openxmlformats.org/officeDocument/2006/relationships/image" Target="../media/image29.png"/><Relationship Id="rId17" Type="http://schemas.openxmlformats.org/officeDocument/2006/relationships/image" Target="../media/image34.png"/><Relationship Id="rId25" Type="http://schemas.openxmlformats.org/officeDocument/2006/relationships/image" Target="../media/image42.png"/><Relationship Id="rId2" Type="http://schemas.openxmlformats.org/officeDocument/2006/relationships/image" Target="../media/image19.emf"/><Relationship Id="rId16" Type="http://schemas.openxmlformats.org/officeDocument/2006/relationships/image" Target="../media/image33.png"/><Relationship Id="rId20" Type="http://schemas.openxmlformats.org/officeDocument/2006/relationships/image" Target="../media/image37.png"/><Relationship Id="rId1" Type="http://schemas.openxmlformats.org/officeDocument/2006/relationships/image" Target="../media/image18.emf"/><Relationship Id="rId6" Type="http://schemas.openxmlformats.org/officeDocument/2006/relationships/image" Target="../media/image23.png"/><Relationship Id="rId11" Type="http://schemas.openxmlformats.org/officeDocument/2006/relationships/image" Target="../media/image28.png"/><Relationship Id="rId24" Type="http://schemas.openxmlformats.org/officeDocument/2006/relationships/image" Target="../media/image41.png"/><Relationship Id="rId5" Type="http://schemas.openxmlformats.org/officeDocument/2006/relationships/image" Target="../media/image22.png"/><Relationship Id="rId15" Type="http://schemas.openxmlformats.org/officeDocument/2006/relationships/image" Target="../media/image32.png"/><Relationship Id="rId23" Type="http://schemas.openxmlformats.org/officeDocument/2006/relationships/image" Target="../media/image40.png"/><Relationship Id="rId10" Type="http://schemas.openxmlformats.org/officeDocument/2006/relationships/image" Target="../media/image27.png"/><Relationship Id="rId19" Type="http://schemas.openxmlformats.org/officeDocument/2006/relationships/image" Target="../media/image36.png"/><Relationship Id="rId4" Type="http://schemas.openxmlformats.org/officeDocument/2006/relationships/image" Target="../media/image21.png"/><Relationship Id="rId9" Type="http://schemas.openxmlformats.org/officeDocument/2006/relationships/image" Target="../media/image26.emf"/><Relationship Id="rId14" Type="http://schemas.openxmlformats.org/officeDocument/2006/relationships/image" Target="../media/image31.png"/><Relationship Id="rId22" Type="http://schemas.openxmlformats.org/officeDocument/2006/relationships/image" Target="../media/image39.png"/></Relationships>
</file>

<file path=xl/drawings/drawing1.xml><?xml version="1.0" encoding="utf-8"?>
<xdr:wsDr xmlns:xdr="http://schemas.openxmlformats.org/drawingml/2006/spreadsheetDrawing" xmlns:a="http://schemas.openxmlformats.org/drawingml/2006/main">
  <xdr:twoCellAnchor editAs="oneCell">
    <xdr:from>
      <xdr:col>2</xdr:col>
      <xdr:colOff>461433</xdr:colOff>
      <xdr:row>38</xdr:row>
      <xdr:rowOff>142357</xdr:rowOff>
    </xdr:from>
    <xdr:to>
      <xdr:col>2</xdr:col>
      <xdr:colOff>2201333</xdr:colOff>
      <xdr:row>38</xdr:row>
      <xdr:rowOff>1814721</xdr:rowOff>
    </xdr:to>
    <xdr:pic>
      <xdr:nvPicPr>
        <xdr:cNvPr id="2" name="Picture 1">
          <a:extLst>
            <a:ext uri="{FF2B5EF4-FFF2-40B4-BE49-F238E27FC236}">
              <a16:creationId xmlns:a16="http://schemas.microsoft.com/office/drawing/2014/main" id="{1FC211D9-BA28-4BF5-B66C-71BA075300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0633" y="44662207"/>
          <a:ext cx="1739900" cy="1672364"/>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190500</xdr:colOff>
      <xdr:row>35</xdr:row>
      <xdr:rowOff>28584</xdr:rowOff>
    </xdr:from>
    <xdr:to>
      <xdr:col>2</xdr:col>
      <xdr:colOff>2717800</xdr:colOff>
      <xdr:row>35</xdr:row>
      <xdr:rowOff>2173211</xdr:rowOff>
    </xdr:to>
    <xdr:pic>
      <xdr:nvPicPr>
        <xdr:cNvPr id="3" name="Picture 2">
          <a:extLst>
            <a:ext uri="{FF2B5EF4-FFF2-40B4-BE49-F238E27FC236}">
              <a16:creationId xmlns:a16="http://schemas.microsoft.com/office/drawing/2014/main" id="{62DA64E3-16B8-4566-804B-8B495A233D9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9700" y="37785684"/>
          <a:ext cx="2527300" cy="2144627"/>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63501</xdr:colOff>
      <xdr:row>25</xdr:row>
      <xdr:rowOff>635001</xdr:rowOff>
    </xdr:from>
    <xdr:to>
      <xdr:col>2</xdr:col>
      <xdr:colOff>1124858</xdr:colOff>
      <xdr:row>25</xdr:row>
      <xdr:rowOff>1460501</xdr:rowOff>
    </xdr:to>
    <xdr:pic>
      <xdr:nvPicPr>
        <xdr:cNvPr id="4" name="Picture 3">
          <a:extLst>
            <a:ext uri="{FF2B5EF4-FFF2-40B4-BE49-F238E27FC236}">
              <a16:creationId xmlns:a16="http://schemas.microsoft.com/office/drawing/2014/main" id="{2A5733D8-F4EF-4044-B969-2E3CA1D8DADE}"/>
            </a:ext>
          </a:extLst>
        </xdr:cNvPr>
        <xdr:cNvPicPr>
          <a:picLocks noChangeAspect="1"/>
        </xdr:cNvPicPr>
      </xdr:nvPicPr>
      <xdr:blipFill>
        <a:blip xmlns:r="http://schemas.openxmlformats.org/officeDocument/2006/relationships" r:embed="rId3"/>
        <a:stretch>
          <a:fillRect/>
        </a:stretch>
      </xdr:blipFill>
      <xdr:spPr>
        <a:xfrm>
          <a:off x="1282701" y="16779876"/>
          <a:ext cx="1061357" cy="825500"/>
        </a:xfrm>
        <a:prstGeom prst="rect">
          <a:avLst/>
        </a:prstGeom>
      </xdr:spPr>
    </xdr:pic>
    <xdr:clientData/>
  </xdr:twoCellAnchor>
  <xdr:twoCellAnchor editAs="oneCell">
    <xdr:from>
      <xdr:col>2</xdr:col>
      <xdr:colOff>423333</xdr:colOff>
      <xdr:row>26</xdr:row>
      <xdr:rowOff>275166</xdr:rowOff>
    </xdr:from>
    <xdr:to>
      <xdr:col>2</xdr:col>
      <xdr:colOff>1099702</xdr:colOff>
      <xdr:row>26</xdr:row>
      <xdr:rowOff>970588</xdr:rowOff>
    </xdr:to>
    <xdr:pic>
      <xdr:nvPicPr>
        <xdr:cNvPr id="5" name="Picture 4">
          <a:extLst>
            <a:ext uri="{FF2B5EF4-FFF2-40B4-BE49-F238E27FC236}">
              <a16:creationId xmlns:a16="http://schemas.microsoft.com/office/drawing/2014/main" id="{5571C0EB-4561-474D-96C7-1BA9C63B69EB}"/>
            </a:ext>
          </a:extLst>
        </xdr:cNvPr>
        <xdr:cNvPicPr>
          <a:picLocks noChangeAspect="1"/>
        </xdr:cNvPicPr>
      </xdr:nvPicPr>
      <xdr:blipFill>
        <a:blip xmlns:r="http://schemas.openxmlformats.org/officeDocument/2006/relationships" r:embed="rId4"/>
        <a:stretch>
          <a:fillRect/>
        </a:stretch>
      </xdr:blipFill>
      <xdr:spPr>
        <a:xfrm>
          <a:off x="1642533" y="17944041"/>
          <a:ext cx="676369" cy="695422"/>
        </a:xfrm>
        <a:prstGeom prst="rect">
          <a:avLst/>
        </a:prstGeom>
      </xdr:spPr>
    </xdr:pic>
    <xdr:clientData/>
  </xdr:twoCellAnchor>
  <xdr:twoCellAnchor editAs="oneCell">
    <xdr:from>
      <xdr:col>2</xdr:col>
      <xdr:colOff>1100666</xdr:colOff>
      <xdr:row>27</xdr:row>
      <xdr:rowOff>338668</xdr:rowOff>
    </xdr:from>
    <xdr:to>
      <xdr:col>2</xdr:col>
      <xdr:colOff>1872299</xdr:colOff>
      <xdr:row>27</xdr:row>
      <xdr:rowOff>1129353</xdr:rowOff>
    </xdr:to>
    <xdr:pic>
      <xdr:nvPicPr>
        <xdr:cNvPr id="6" name="Picture 5">
          <a:extLst>
            <a:ext uri="{FF2B5EF4-FFF2-40B4-BE49-F238E27FC236}">
              <a16:creationId xmlns:a16="http://schemas.microsoft.com/office/drawing/2014/main" id="{86324D70-AED2-483E-AD0C-C3226223CBEB}"/>
            </a:ext>
          </a:extLst>
        </xdr:cNvPr>
        <xdr:cNvPicPr>
          <a:picLocks noChangeAspect="1"/>
        </xdr:cNvPicPr>
      </xdr:nvPicPr>
      <xdr:blipFill>
        <a:blip xmlns:r="http://schemas.openxmlformats.org/officeDocument/2006/relationships" r:embed="rId5"/>
        <a:stretch>
          <a:fillRect/>
        </a:stretch>
      </xdr:blipFill>
      <xdr:spPr>
        <a:xfrm>
          <a:off x="2319866" y="19541068"/>
          <a:ext cx="771633" cy="790685"/>
        </a:xfrm>
        <a:prstGeom prst="rect">
          <a:avLst/>
        </a:prstGeom>
      </xdr:spPr>
    </xdr:pic>
    <xdr:clientData/>
  </xdr:twoCellAnchor>
  <xdr:oneCellAnchor>
    <xdr:from>
      <xdr:col>2</xdr:col>
      <xdr:colOff>712259</xdr:colOff>
      <xdr:row>28</xdr:row>
      <xdr:rowOff>31750</xdr:rowOff>
    </xdr:from>
    <xdr:ext cx="896408" cy="650184"/>
    <xdr:pic>
      <xdr:nvPicPr>
        <xdr:cNvPr id="7" name="Picture 6">
          <a:extLst>
            <a:ext uri="{FF2B5EF4-FFF2-40B4-BE49-F238E27FC236}">
              <a16:creationId xmlns:a16="http://schemas.microsoft.com/office/drawing/2014/main" id="{7BEAA8BD-6F07-49BC-974D-0F61A7AAFF38}"/>
            </a:ext>
          </a:extLst>
        </xdr:cNvPr>
        <xdr:cNvPicPr>
          <a:picLocks noChangeAspect="1"/>
        </xdr:cNvPicPr>
      </xdr:nvPicPr>
      <xdr:blipFill>
        <a:blip xmlns:r="http://schemas.openxmlformats.org/officeDocument/2006/relationships" r:embed="rId6"/>
        <a:stretch>
          <a:fillRect/>
        </a:stretch>
      </xdr:blipFill>
      <xdr:spPr>
        <a:xfrm>
          <a:off x="1931459" y="20767675"/>
          <a:ext cx="896408" cy="650184"/>
        </a:xfrm>
        <a:prstGeom prst="rect">
          <a:avLst/>
        </a:prstGeom>
      </xdr:spPr>
    </xdr:pic>
    <xdr:clientData/>
  </xdr:oneCellAnchor>
  <xdr:twoCellAnchor>
    <xdr:from>
      <xdr:col>3</xdr:col>
      <xdr:colOff>793750</xdr:colOff>
      <xdr:row>29</xdr:row>
      <xdr:rowOff>328083</xdr:rowOff>
    </xdr:from>
    <xdr:to>
      <xdr:col>3</xdr:col>
      <xdr:colOff>1979083</xdr:colOff>
      <xdr:row>29</xdr:row>
      <xdr:rowOff>571500</xdr:rowOff>
    </xdr:to>
    <xdr:sp macro="" textlink="">
      <xdr:nvSpPr>
        <xdr:cNvPr id="8" name="TextBox 7">
          <a:extLst>
            <a:ext uri="{FF2B5EF4-FFF2-40B4-BE49-F238E27FC236}">
              <a16:creationId xmlns:a16="http://schemas.microsoft.com/office/drawing/2014/main" id="{191C7195-1839-4347-9B26-40F06D68CE2D}"/>
            </a:ext>
          </a:extLst>
        </xdr:cNvPr>
        <xdr:cNvSpPr txBox="1"/>
      </xdr:nvSpPr>
      <xdr:spPr>
        <a:xfrm>
          <a:off x="5184775" y="24797808"/>
          <a:ext cx="1185333" cy="2434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ZA" sz="1100"/>
            <a:t>Flow Station</a:t>
          </a:r>
        </a:p>
      </xdr:txBody>
    </xdr:sp>
    <xdr:clientData/>
  </xdr:twoCellAnchor>
  <xdr:twoCellAnchor editAs="oneCell">
    <xdr:from>
      <xdr:col>2</xdr:col>
      <xdr:colOff>0</xdr:colOff>
      <xdr:row>34</xdr:row>
      <xdr:rowOff>148168</xdr:rowOff>
    </xdr:from>
    <xdr:to>
      <xdr:col>2</xdr:col>
      <xdr:colOff>1217084</xdr:colOff>
      <xdr:row>34</xdr:row>
      <xdr:rowOff>1400528</xdr:rowOff>
    </xdr:to>
    <xdr:pic>
      <xdr:nvPicPr>
        <xdr:cNvPr id="9" name="Picture 8">
          <a:extLst>
            <a:ext uri="{FF2B5EF4-FFF2-40B4-BE49-F238E27FC236}">
              <a16:creationId xmlns:a16="http://schemas.microsoft.com/office/drawing/2014/main" id="{BBD1D3FA-825F-4146-B441-A3294A60BEDA}"/>
            </a:ext>
          </a:extLst>
        </xdr:cNvPr>
        <xdr:cNvPicPr>
          <a:picLocks noChangeAspect="1"/>
        </xdr:cNvPicPr>
      </xdr:nvPicPr>
      <xdr:blipFill>
        <a:blip xmlns:r="http://schemas.openxmlformats.org/officeDocument/2006/relationships" r:embed="rId7"/>
        <a:stretch>
          <a:fillRect/>
        </a:stretch>
      </xdr:blipFill>
      <xdr:spPr>
        <a:xfrm>
          <a:off x="1219200" y="35838343"/>
          <a:ext cx="1217084" cy="1252360"/>
        </a:xfrm>
        <a:prstGeom prst="rect">
          <a:avLst/>
        </a:prstGeom>
      </xdr:spPr>
    </xdr:pic>
    <xdr:clientData/>
  </xdr:twoCellAnchor>
  <xdr:twoCellAnchor editAs="oneCell">
    <xdr:from>
      <xdr:col>2</xdr:col>
      <xdr:colOff>1301750</xdr:colOff>
      <xdr:row>34</xdr:row>
      <xdr:rowOff>582083</xdr:rowOff>
    </xdr:from>
    <xdr:to>
      <xdr:col>2</xdr:col>
      <xdr:colOff>2677583</xdr:colOff>
      <xdr:row>34</xdr:row>
      <xdr:rowOff>1769256</xdr:rowOff>
    </xdr:to>
    <xdr:pic>
      <xdr:nvPicPr>
        <xdr:cNvPr id="10" name="Picture 9">
          <a:extLst>
            <a:ext uri="{FF2B5EF4-FFF2-40B4-BE49-F238E27FC236}">
              <a16:creationId xmlns:a16="http://schemas.microsoft.com/office/drawing/2014/main" id="{BB06233F-8870-4854-BE22-802E1CE3DF46}"/>
            </a:ext>
          </a:extLst>
        </xdr:cNvPr>
        <xdr:cNvPicPr>
          <a:picLocks noChangeAspect="1"/>
        </xdr:cNvPicPr>
      </xdr:nvPicPr>
      <xdr:blipFill>
        <a:blip xmlns:r="http://schemas.openxmlformats.org/officeDocument/2006/relationships" r:embed="rId8"/>
        <a:stretch>
          <a:fillRect/>
        </a:stretch>
      </xdr:blipFill>
      <xdr:spPr>
        <a:xfrm>
          <a:off x="2520950" y="36272258"/>
          <a:ext cx="1375833" cy="1187173"/>
        </a:xfrm>
        <a:prstGeom prst="rect">
          <a:avLst/>
        </a:prstGeom>
      </xdr:spPr>
    </xdr:pic>
    <xdr:clientData/>
  </xdr:twoCellAnchor>
  <xdr:oneCellAnchor>
    <xdr:from>
      <xdr:col>2</xdr:col>
      <xdr:colOff>255944</xdr:colOff>
      <xdr:row>36</xdr:row>
      <xdr:rowOff>184150</xdr:rowOff>
    </xdr:from>
    <xdr:ext cx="1624449" cy="1714500"/>
    <xdr:pic>
      <xdr:nvPicPr>
        <xdr:cNvPr id="11" name="Picture 10">
          <a:extLst>
            <a:ext uri="{FF2B5EF4-FFF2-40B4-BE49-F238E27FC236}">
              <a16:creationId xmlns:a16="http://schemas.microsoft.com/office/drawing/2014/main" id="{910ABD13-1BFF-4C5E-A3E2-187C69391F4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75144" y="40293925"/>
          <a:ext cx="1624449" cy="171450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1527875</xdr:colOff>
      <xdr:row>36</xdr:row>
      <xdr:rowOff>762000</xdr:rowOff>
    </xdr:from>
    <xdr:to>
      <xdr:col>2</xdr:col>
      <xdr:colOff>3009604</xdr:colOff>
      <xdr:row>36</xdr:row>
      <xdr:rowOff>2226468</xdr:rowOff>
    </xdr:to>
    <xdr:pic>
      <xdr:nvPicPr>
        <xdr:cNvPr id="12" name="Picture 11">
          <a:extLst>
            <a:ext uri="{FF2B5EF4-FFF2-40B4-BE49-F238E27FC236}">
              <a16:creationId xmlns:a16="http://schemas.microsoft.com/office/drawing/2014/main" id="{59FE02D9-5CA6-41C4-8CFF-37518798A976}"/>
            </a:ext>
          </a:extLst>
        </xdr:cNvPr>
        <xdr:cNvPicPr>
          <a:picLocks noChangeAspect="1"/>
        </xdr:cNvPicPr>
      </xdr:nvPicPr>
      <xdr:blipFill>
        <a:blip xmlns:r="http://schemas.openxmlformats.org/officeDocument/2006/relationships" r:embed="rId10"/>
        <a:stretch>
          <a:fillRect/>
        </a:stretch>
      </xdr:blipFill>
      <xdr:spPr>
        <a:xfrm>
          <a:off x="2747075" y="40871775"/>
          <a:ext cx="1481729" cy="1464468"/>
        </a:xfrm>
        <a:prstGeom prst="rect">
          <a:avLst/>
        </a:prstGeom>
      </xdr:spPr>
    </xdr:pic>
    <xdr:clientData/>
  </xdr:twoCellAnchor>
  <xdr:twoCellAnchor editAs="oneCell">
    <xdr:from>
      <xdr:col>2</xdr:col>
      <xdr:colOff>941917</xdr:colOff>
      <xdr:row>41</xdr:row>
      <xdr:rowOff>232833</xdr:rowOff>
    </xdr:from>
    <xdr:to>
      <xdr:col>2</xdr:col>
      <xdr:colOff>2027766</xdr:colOff>
      <xdr:row>41</xdr:row>
      <xdr:rowOff>2092797</xdr:rowOff>
    </xdr:to>
    <xdr:pic>
      <xdr:nvPicPr>
        <xdr:cNvPr id="13" name="Picture 12">
          <a:extLst>
            <a:ext uri="{FF2B5EF4-FFF2-40B4-BE49-F238E27FC236}">
              <a16:creationId xmlns:a16="http://schemas.microsoft.com/office/drawing/2014/main" id="{42EC5365-7AC2-4804-941E-490303FB11EA}"/>
            </a:ext>
          </a:extLst>
        </xdr:cNvPr>
        <xdr:cNvPicPr>
          <a:picLocks noChangeAspect="1"/>
        </xdr:cNvPicPr>
      </xdr:nvPicPr>
      <xdr:blipFill>
        <a:blip xmlns:r="http://schemas.openxmlformats.org/officeDocument/2006/relationships" r:embed="rId11"/>
        <a:stretch>
          <a:fillRect/>
        </a:stretch>
      </xdr:blipFill>
      <xdr:spPr>
        <a:xfrm>
          <a:off x="2161117" y="49848558"/>
          <a:ext cx="1085849" cy="1859964"/>
        </a:xfrm>
        <a:prstGeom prst="rect">
          <a:avLst/>
        </a:prstGeom>
      </xdr:spPr>
    </xdr:pic>
    <xdr:clientData/>
  </xdr:twoCellAnchor>
  <xdr:twoCellAnchor editAs="oneCell">
    <xdr:from>
      <xdr:col>2</xdr:col>
      <xdr:colOff>370417</xdr:colOff>
      <xdr:row>47</xdr:row>
      <xdr:rowOff>232833</xdr:rowOff>
    </xdr:from>
    <xdr:to>
      <xdr:col>2</xdr:col>
      <xdr:colOff>2730500</xdr:colOff>
      <xdr:row>47</xdr:row>
      <xdr:rowOff>1650148</xdr:rowOff>
    </xdr:to>
    <xdr:pic>
      <xdr:nvPicPr>
        <xdr:cNvPr id="14" name="Picture 13">
          <a:extLst>
            <a:ext uri="{FF2B5EF4-FFF2-40B4-BE49-F238E27FC236}">
              <a16:creationId xmlns:a16="http://schemas.microsoft.com/office/drawing/2014/main" id="{46271B6E-B62F-40A1-B08D-6CC60C6E1F11}"/>
            </a:ext>
          </a:extLst>
        </xdr:cNvPr>
        <xdr:cNvPicPr>
          <a:picLocks noChangeAspect="1"/>
        </xdr:cNvPicPr>
      </xdr:nvPicPr>
      <xdr:blipFill>
        <a:blip xmlns:r="http://schemas.openxmlformats.org/officeDocument/2006/relationships" r:embed="rId12"/>
        <a:stretch>
          <a:fillRect/>
        </a:stretch>
      </xdr:blipFill>
      <xdr:spPr>
        <a:xfrm>
          <a:off x="1589617" y="61459533"/>
          <a:ext cx="2360083" cy="1417315"/>
        </a:xfrm>
        <a:prstGeom prst="rect">
          <a:avLst/>
        </a:prstGeom>
      </xdr:spPr>
    </xdr:pic>
    <xdr:clientData/>
  </xdr:twoCellAnchor>
  <xdr:twoCellAnchor editAs="oneCell">
    <xdr:from>
      <xdr:col>2</xdr:col>
      <xdr:colOff>190500</xdr:colOff>
      <xdr:row>46</xdr:row>
      <xdr:rowOff>232833</xdr:rowOff>
    </xdr:from>
    <xdr:to>
      <xdr:col>2</xdr:col>
      <xdr:colOff>1057396</xdr:colOff>
      <xdr:row>46</xdr:row>
      <xdr:rowOff>1471256</xdr:rowOff>
    </xdr:to>
    <xdr:pic>
      <xdr:nvPicPr>
        <xdr:cNvPr id="15" name="Picture 14">
          <a:extLst>
            <a:ext uri="{FF2B5EF4-FFF2-40B4-BE49-F238E27FC236}">
              <a16:creationId xmlns:a16="http://schemas.microsoft.com/office/drawing/2014/main" id="{F48DD064-1EF4-490D-A913-42A8E34F8968}"/>
            </a:ext>
          </a:extLst>
        </xdr:cNvPr>
        <xdr:cNvPicPr>
          <a:picLocks noChangeAspect="1"/>
        </xdr:cNvPicPr>
      </xdr:nvPicPr>
      <xdr:blipFill>
        <a:blip xmlns:r="http://schemas.openxmlformats.org/officeDocument/2006/relationships" r:embed="rId13"/>
        <a:stretch>
          <a:fillRect/>
        </a:stretch>
      </xdr:blipFill>
      <xdr:spPr>
        <a:xfrm>
          <a:off x="1409700" y="59221158"/>
          <a:ext cx="866896" cy="1238423"/>
        </a:xfrm>
        <a:prstGeom prst="rect">
          <a:avLst/>
        </a:prstGeom>
      </xdr:spPr>
    </xdr:pic>
    <xdr:clientData/>
  </xdr:twoCellAnchor>
  <xdr:twoCellAnchor editAs="oneCell">
    <xdr:from>
      <xdr:col>2</xdr:col>
      <xdr:colOff>1291168</xdr:colOff>
      <xdr:row>46</xdr:row>
      <xdr:rowOff>296334</xdr:rowOff>
    </xdr:from>
    <xdr:to>
      <xdr:col>2</xdr:col>
      <xdr:colOff>2254250</xdr:colOff>
      <xdr:row>46</xdr:row>
      <xdr:rowOff>1324848</xdr:rowOff>
    </xdr:to>
    <xdr:pic>
      <xdr:nvPicPr>
        <xdr:cNvPr id="16" name="Picture 15">
          <a:extLst>
            <a:ext uri="{FF2B5EF4-FFF2-40B4-BE49-F238E27FC236}">
              <a16:creationId xmlns:a16="http://schemas.microsoft.com/office/drawing/2014/main" id="{655E62BD-A615-47DC-8DBA-A653E22D9E7D}"/>
            </a:ext>
          </a:extLst>
        </xdr:cNvPr>
        <xdr:cNvPicPr>
          <a:picLocks noChangeAspect="1"/>
        </xdr:cNvPicPr>
      </xdr:nvPicPr>
      <xdr:blipFill>
        <a:blip xmlns:r="http://schemas.openxmlformats.org/officeDocument/2006/relationships" r:embed="rId14"/>
        <a:stretch>
          <a:fillRect/>
        </a:stretch>
      </xdr:blipFill>
      <xdr:spPr>
        <a:xfrm>
          <a:off x="2510368" y="59284659"/>
          <a:ext cx="963082" cy="1028514"/>
        </a:xfrm>
        <a:prstGeom prst="rect">
          <a:avLst/>
        </a:prstGeom>
      </xdr:spPr>
    </xdr:pic>
    <xdr:clientData/>
  </xdr:twoCellAnchor>
  <xdr:twoCellAnchor editAs="oneCell">
    <xdr:from>
      <xdr:col>2</xdr:col>
      <xdr:colOff>137584</xdr:colOff>
      <xdr:row>39</xdr:row>
      <xdr:rowOff>116417</xdr:rowOff>
    </xdr:from>
    <xdr:to>
      <xdr:col>2</xdr:col>
      <xdr:colOff>1462353</xdr:colOff>
      <xdr:row>39</xdr:row>
      <xdr:rowOff>1649044</xdr:rowOff>
    </xdr:to>
    <xdr:pic>
      <xdr:nvPicPr>
        <xdr:cNvPr id="17" name="Picture 16">
          <a:extLst>
            <a:ext uri="{FF2B5EF4-FFF2-40B4-BE49-F238E27FC236}">
              <a16:creationId xmlns:a16="http://schemas.microsoft.com/office/drawing/2014/main" id="{CB797EE3-324E-488F-8E2A-18A35182F393}"/>
            </a:ext>
          </a:extLst>
        </xdr:cNvPr>
        <xdr:cNvPicPr>
          <a:picLocks noChangeAspect="1"/>
        </xdr:cNvPicPr>
      </xdr:nvPicPr>
      <xdr:blipFill>
        <a:blip xmlns:r="http://schemas.openxmlformats.org/officeDocument/2006/relationships" r:embed="rId15"/>
        <a:stretch>
          <a:fillRect/>
        </a:stretch>
      </xdr:blipFill>
      <xdr:spPr>
        <a:xfrm>
          <a:off x="1356784" y="46531742"/>
          <a:ext cx="1324769" cy="1532627"/>
        </a:xfrm>
        <a:prstGeom prst="rect">
          <a:avLst/>
        </a:prstGeom>
      </xdr:spPr>
    </xdr:pic>
    <xdr:clientData/>
  </xdr:twoCellAnchor>
  <xdr:twoCellAnchor editAs="oneCell">
    <xdr:from>
      <xdr:col>2</xdr:col>
      <xdr:colOff>789681</xdr:colOff>
      <xdr:row>39</xdr:row>
      <xdr:rowOff>722628</xdr:rowOff>
    </xdr:from>
    <xdr:to>
      <xdr:col>2</xdr:col>
      <xdr:colOff>2806281</xdr:colOff>
      <xdr:row>39</xdr:row>
      <xdr:rowOff>1341483</xdr:rowOff>
    </xdr:to>
    <xdr:pic>
      <xdr:nvPicPr>
        <xdr:cNvPr id="18" name="Picture 17">
          <a:extLst>
            <a:ext uri="{FF2B5EF4-FFF2-40B4-BE49-F238E27FC236}">
              <a16:creationId xmlns:a16="http://schemas.microsoft.com/office/drawing/2014/main" id="{79BD6AFB-2A09-4F26-B8AA-C6C16C74E80B}"/>
            </a:ext>
          </a:extLst>
        </xdr:cNvPr>
        <xdr:cNvPicPr>
          <a:picLocks noChangeAspect="1"/>
        </xdr:cNvPicPr>
      </xdr:nvPicPr>
      <xdr:blipFill>
        <a:blip xmlns:r="http://schemas.openxmlformats.org/officeDocument/2006/relationships" r:embed="rId16"/>
        <a:stretch>
          <a:fillRect/>
        </a:stretch>
      </xdr:blipFill>
      <xdr:spPr>
        <a:xfrm rot="20421962">
          <a:off x="2008881" y="47137953"/>
          <a:ext cx="2016600" cy="618855"/>
        </a:xfrm>
        <a:prstGeom prst="rect">
          <a:avLst/>
        </a:prstGeom>
      </xdr:spPr>
    </xdr:pic>
    <xdr:clientData/>
  </xdr:twoCellAnchor>
  <xdr:twoCellAnchor editAs="oneCell">
    <xdr:from>
      <xdr:col>2</xdr:col>
      <xdr:colOff>1280583</xdr:colOff>
      <xdr:row>26</xdr:row>
      <xdr:rowOff>148167</xdr:rowOff>
    </xdr:from>
    <xdr:to>
      <xdr:col>2</xdr:col>
      <xdr:colOff>2871480</xdr:colOff>
      <xdr:row>26</xdr:row>
      <xdr:rowOff>1386590</xdr:rowOff>
    </xdr:to>
    <xdr:pic>
      <xdr:nvPicPr>
        <xdr:cNvPr id="19" name="Picture 18">
          <a:extLst>
            <a:ext uri="{FF2B5EF4-FFF2-40B4-BE49-F238E27FC236}">
              <a16:creationId xmlns:a16="http://schemas.microsoft.com/office/drawing/2014/main" id="{0C2CD65F-4F1D-40CC-980F-B45FE92F4675}"/>
            </a:ext>
          </a:extLst>
        </xdr:cNvPr>
        <xdr:cNvPicPr>
          <a:picLocks noChangeAspect="1"/>
        </xdr:cNvPicPr>
      </xdr:nvPicPr>
      <xdr:blipFill>
        <a:blip xmlns:r="http://schemas.openxmlformats.org/officeDocument/2006/relationships" r:embed="rId17"/>
        <a:stretch>
          <a:fillRect/>
        </a:stretch>
      </xdr:blipFill>
      <xdr:spPr>
        <a:xfrm>
          <a:off x="2499783" y="17817042"/>
          <a:ext cx="1590897" cy="1238423"/>
        </a:xfrm>
        <a:prstGeom prst="rect">
          <a:avLst/>
        </a:prstGeom>
      </xdr:spPr>
    </xdr:pic>
    <xdr:clientData/>
  </xdr:twoCellAnchor>
  <xdr:twoCellAnchor editAs="oneCell">
    <xdr:from>
      <xdr:col>2</xdr:col>
      <xdr:colOff>105834</xdr:colOff>
      <xdr:row>28</xdr:row>
      <xdr:rowOff>571500</xdr:rowOff>
    </xdr:from>
    <xdr:to>
      <xdr:col>2</xdr:col>
      <xdr:colOff>1348007</xdr:colOff>
      <xdr:row>28</xdr:row>
      <xdr:rowOff>1467644</xdr:rowOff>
    </xdr:to>
    <xdr:pic>
      <xdr:nvPicPr>
        <xdr:cNvPr id="20" name="Picture 19">
          <a:extLst>
            <a:ext uri="{FF2B5EF4-FFF2-40B4-BE49-F238E27FC236}">
              <a16:creationId xmlns:a16="http://schemas.microsoft.com/office/drawing/2014/main" id="{275FD2C3-7DD5-49F0-8A55-D8F4280F6EA9}"/>
            </a:ext>
          </a:extLst>
        </xdr:cNvPr>
        <xdr:cNvPicPr>
          <a:picLocks noChangeAspect="1"/>
        </xdr:cNvPicPr>
      </xdr:nvPicPr>
      <xdr:blipFill>
        <a:blip xmlns:r="http://schemas.openxmlformats.org/officeDocument/2006/relationships" r:embed="rId18"/>
        <a:stretch>
          <a:fillRect/>
        </a:stretch>
      </xdr:blipFill>
      <xdr:spPr>
        <a:xfrm>
          <a:off x="1325034" y="21307425"/>
          <a:ext cx="1242173" cy="896144"/>
        </a:xfrm>
        <a:prstGeom prst="rect">
          <a:avLst/>
        </a:prstGeom>
      </xdr:spPr>
    </xdr:pic>
    <xdr:clientData/>
  </xdr:twoCellAnchor>
  <xdr:twoCellAnchor editAs="oneCell">
    <xdr:from>
      <xdr:col>2</xdr:col>
      <xdr:colOff>1527746</xdr:colOff>
      <xdr:row>28</xdr:row>
      <xdr:rowOff>298717</xdr:rowOff>
    </xdr:from>
    <xdr:to>
      <xdr:col>2</xdr:col>
      <xdr:colOff>2621997</xdr:colOff>
      <xdr:row>28</xdr:row>
      <xdr:rowOff>941654</xdr:rowOff>
    </xdr:to>
    <xdr:pic>
      <xdr:nvPicPr>
        <xdr:cNvPr id="21" name="Picture 20">
          <a:extLst>
            <a:ext uri="{FF2B5EF4-FFF2-40B4-BE49-F238E27FC236}">
              <a16:creationId xmlns:a16="http://schemas.microsoft.com/office/drawing/2014/main" id="{7A5AE112-CCC7-4848-992E-60448AE09C6F}"/>
            </a:ext>
          </a:extLst>
        </xdr:cNvPr>
        <xdr:cNvPicPr>
          <a:picLocks noChangeAspect="1"/>
        </xdr:cNvPicPr>
      </xdr:nvPicPr>
      <xdr:blipFill>
        <a:blip xmlns:r="http://schemas.openxmlformats.org/officeDocument/2006/relationships" r:embed="rId19"/>
        <a:stretch>
          <a:fillRect/>
        </a:stretch>
      </xdr:blipFill>
      <xdr:spPr>
        <a:xfrm>
          <a:off x="2746946" y="21034642"/>
          <a:ext cx="1094251" cy="642937"/>
        </a:xfrm>
        <a:prstGeom prst="rect">
          <a:avLst/>
        </a:prstGeom>
      </xdr:spPr>
    </xdr:pic>
    <xdr:clientData/>
  </xdr:twoCellAnchor>
  <xdr:twoCellAnchor editAs="oneCell">
    <xdr:from>
      <xdr:col>2</xdr:col>
      <xdr:colOff>1153584</xdr:colOff>
      <xdr:row>40</xdr:row>
      <xdr:rowOff>63500</xdr:rowOff>
    </xdr:from>
    <xdr:to>
      <xdr:col>2</xdr:col>
      <xdr:colOff>2053167</xdr:colOff>
      <xdr:row>40</xdr:row>
      <xdr:rowOff>1220107</xdr:rowOff>
    </xdr:to>
    <xdr:pic>
      <xdr:nvPicPr>
        <xdr:cNvPr id="22" name="Picture 21">
          <a:extLst>
            <a:ext uri="{FF2B5EF4-FFF2-40B4-BE49-F238E27FC236}">
              <a16:creationId xmlns:a16="http://schemas.microsoft.com/office/drawing/2014/main" id="{1B49262E-E59B-4203-85E0-95E3E5A52FFC}"/>
            </a:ext>
          </a:extLst>
        </xdr:cNvPr>
        <xdr:cNvPicPr>
          <a:picLocks noChangeAspect="1"/>
        </xdr:cNvPicPr>
      </xdr:nvPicPr>
      <xdr:blipFill>
        <a:blip xmlns:r="http://schemas.openxmlformats.org/officeDocument/2006/relationships" r:embed="rId20"/>
        <a:stretch>
          <a:fillRect/>
        </a:stretch>
      </xdr:blipFill>
      <xdr:spPr>
        <a:xfrm>
          <a:off x="2372784" y="48412400"/>
          <a:ext cx="899583" cy="1156607"/>
        </a:xfrm>
        <a:prstGeom prst="rect">
          <a:avLst/>
        </a:prstGeom>
      </xdr:spPr>
    </xdr:pic>
    <xdr:clientData/>
  </xdr:twoCellAnchor>
  <xdr:twoCellAnchor editAs="oneCell">
    <xdr:from>
      <xdr:col>2</xdr:col>
      <xdr:colOff>465667</xdr:colOff>
      <xdr:row>19</xdr:row>
      <xdr:rowOff>275167</xdr:rowOff>
    </xdr:from>
    <xdr:to>
      <xdr:col>2</xdr:col>
      <xdr:colOff>2394480</xdr:colOff>
      <xdr:row>19</xdr:row>
      <xdr:rowOff>1767534</xdr:rowOff>
    </xdr:to>
    <xdr:pic>
      <xdr:nvPicPr>
        <xdr:cNvPr id="23" name="Picture 22">
          <a:extLst>
            <a:ext uri="{FF2B5EF4-FFF2-40B4-BE49-F238E27FC236}">
              <a16:creationId xmlns:a16="http://schemas.microsoft.com/office/drawing/2014/main" id="{BFD1DA5A-8E61-45A5-A82F-0818569FBC62}"/>
            </a:ext>
          </a:extLst>
        </xdr:cNvPr>
        <xdr:cNvPicPr>
          <a:picLocks noChangeAspect="1"/>
        </xdr:cNvPicPr>
      </xdr:nvPicPr>
      <xdr:blipFill>
        <a:blip xmlns:r="http://schemas.openxmlformats.org/officeDocument/2006/relationships" r:embed="rId21"/>
        <a:stretch>
          <a:fillRect/>
        </a:stretch>
      </xdr:blipFill>
      <xdr:spPr>
        <a:xfrm>
          <a:off x="1684867" y="4904317"/>
          <a:ext cx="1928813" cy="1492367"/>
        </a:xfrm>
        <a:prstGeom prst="rect">
          <a:avLst/>
        </a:prstGeom>
      </xdr:spPr>
    </xdr:pic>
    <xdr:clientData/>
  </xdr:twoCellAnchor>
  <xdr:twoCellAnchor editAs="oneCell">
    <xdr:from>
      <xdr:col>2</xdr:col>
      <xdr:colOff>1100667</xdr:colOff>
      <xdr:row>42</xdr:row>
      <xdr:rowOff>222250</xdr:rowOff>
    </xdr:from>
    <xdr:to>
      <xdr:col>2</xdr:col>
      <xdr:colOff>1938984</xdr:colOff>
      <xdr:row>42</xdr:row>
      <xdr:rowOff>1594041</xdr:rowOff>
    </xdr:to>
    <xdr:pic>
      <xdr:nvPicPr>
        <xdr:cNvPr id="24" name="Picture 23">
          <a:extLst>
            <a:ext uri="{FF2B5EF4-FFF2-40B4-BE49-F238E27FC236}">
              <a16:creationId xmlns:a16="http://schemas.microsoft.com/office/drawing/2014/main" id="{05A0B39E-8805-4DE7-AEA1-E2CB8A22BBAC}"/>
            </a:ext>
          </a:extLst>
        </xdr:cNvPr>
        <xdr:cNvPicPr>
          <a:picLocks noChangeAspect="1"/>
        </xdr:cNvPicPr>
      </xdr:nvPicPr>
      <xdr:blipFill>
        <a:blip xmlns:r="http://schemas.openxmlformats.org/officeDocument/2006/relationships" r:embed="rId22"/>
        <a:stretch>
          <a:fillRect/>
        </a:stretch>
      </xdr:blipFill>
      <xdr:spPr>
        <a:xfrm>
          <a:off x="2319867" y="52381150"/>
          <a:ext cx="838317" cy="1371791"/>
        </a:xfrm>
        <a:prstGeom prst="rect">
          <a:avLst/>
        </a:prstGeom>
      </xdr:spPr>
    </xdr:pic>
    <xdr:clientData/>
  </xdr:twoCellAnchor>
  <xdr:oneCellAnchor>
    <xdr:from>
      <xdr:col>3</xdr:col>
      <xdr:colOff>1280584</xdr:colOff>
      <xdr:row>48</xdr:row>
      <xdr:rowOff>328084</xdr:rowOff>
    </xdr:from>
    <xdr:ext cx="508000" cy="1380323"/>
    <xdr:pic>
      <xdr:nvPicPr>
        <xdr:cNvPr id="25" name="Picture 24">
          <a:extLst>
            <a:ext uri="{FF2B5EF4-FFF2-40B4-BE49-F238E27FC236}">
              <a16:creationId xmlns:a16="http://schemas.microsoft.com/office/drawing/2014/main" id="{C8BA781E-E906-4E19-9DFC-4B40F0EA2377}"/>
            </a:ext>
          </a:extLst>
        </xdr:cNvPr>
        <xdr:cNvPicPr>
          <a:picLocks noChangeAspect="1"/>
        </xdr:cNvPicPr>
      </xdr:nvPicPr>
      <xdr:blipFill>
        <a:blip xmlns:r="http://schemas.openxmlformats.org/officeDocument/2006/relationships" r:embed="rId23"/>
        <a:stretch>
          <a:fillRect/>
        </a:stretch>
      </xdr:blipFill>
      <xdr:spPr>
        <a:xfrm>
          <a:off x="5671609" y="63583609"/>
          <a:ext cx="508000" cy="1380323"/>
        </a:xfrm>
        <a:prstGeom prst="rect">
          <a:avLst/>
        </a:prstGeom>
      </xdr:spPr>
    </xdr:pic>
    <xdr:clientData/>
  </xdr:oneCellAnchor>
  <xdr:oneCellAnchor>
    <xdr:from>
      <xdr:col>2</xdr:col>
      <xdr:colOff>941916</xdr:colOff>
      <xdr:row>48</xdr:row>
      <xdr:rowOff>296333</xdr:rowOff>
    </xdr:from>
    <xdr:ext cx="1375833" cy="1333406"/>
    <xdr:pic>
      <xdr:nvPicPr>
        <xdr:cNvPr id="26" name="Picture 25">
          <a:extLst>
            <a:ext uri="{FF2B5EF4-FFF2-40B4-BE49-F238E27FC236}">
              <a16:creationId xmlns:a16="http://schemas.microsoft.com/office/drawing/2014/main" id="{95891137-ACCB-4DEC-9981-A69904888EF8}"/>
            </a:ext>
          </a:extLst>
        </xdr:cNvPr>
        <xdr:cNvPicPr>
          <a:picLocks noChangeAspect="1"/>
        </xdr:cNvPicPr>
      </xdr:nvPicPr>
      <xdr:blipFill>
        <a:blip xmlns:r="http://schemas.openxmlformats.org/officeDocument/2006/relationships" r:embed="rId24"/>
        <a:stretch>
          <a:fillRect/>
        </a:stretch>
      </xdr:blipFill>
      <xdr:spPr>
        <a:xfrm>
          <a:off x="2161116" y="63551858"/>
          <a:ext cx="1375833" cy="1333406"/>
        </a:xfrm>
        <a:prstGeom prst="rect">
          <a:avLst/>
        </a:prstGeom>
      </xdr:spPr>
    </xdr:pic>
    <xdr:clientData/>
  </xdr:oneCellAnchor>
  <xdr:oneCellAnchor>
    <xdr:from>
      <xdr:col>2</xdr:col>
      <xdr:colOff>201083</xdr:colOff>
      <xdr:row>50</xdr:row>
      <xdr:rowOff>338667</xdr:rowOff>
    </xdr:from>
    <xdr:ext cx="676369" cy="695422"/>
    <xdr:pic>
      <xdr:nvPicPr>
        <xdr:cNvPr id="27" name="Picture 26">
          <a:extLst>
            <a:ext uri="{FF2B5EF4-FFF2-40B4-BE49-F238E27FC236}">
              <a16:creationId xmlns:a16="http://schemas.microsoft.com/office/drawing/2014/main" id="{730650AE-99D3-4D60-9CA2-4BB0AF7D7CB3}"/>
            </a:ext>
          </a:extLst>
        </xdr:cNvPr>
        <xdr:cNvPicPr>
          <a:picLocks noChangeAspect="1"/>
        </xdr:cNvPicPr>
      </xdr:nvPicPr>
      <xdr:blipFill>
        <a:blip xmlns:r="http://schemas.openxmlformats.org/officeDocument/2006/relationships" r:embed="rId4"/>
        <a:stretch>
          <a:fillRect/>
        </a:stretch>
      </xdr:blipFill>
      <xdr:spPr>
        <a:xfrm>
          <a:off x="1420283" y="67651842"/>
          <a:ext cx="676369" cy="695422"/>
        </a:xfrm>
        <a:prstGeom prst="rect">
          <a:avLst/>
        </a:prstGeom>
      </xdr:spPr>
    </xdr:pic>
    <xdr:clientData/>
  </xdr:oneCellAnchor>
  <xdr:oneCellAnchor>
    <xdr:from>
      <xdr:col>2</xdr:col>
      <xdr:colOff>1016000</xdr:colOff>
      <xdr:row>50</xdr:row>
      <xdr:rowOff>137583</xdr:rowOff>
    </xdr:from>
    <xdr:ext cx="1590897" cy="1238423"/>
    <xdr:pic>
      <xdr:nvPicPr>
        <xdr:cNvPr id="28" name="Picture 27">
          <a:extLst>
            <a:ext uri="{FF2B5EF4-FFF2-40B4-BE49-F238E27FC236}">
              <a16:creationId xmlns:a16="http://schemas.microsoft.com/office/drawing/2014/main" id="{A6D9FD15-9D66-452E-9F4E-E5EB2649662F}"/>
            </a:ext>
          </a:extLst>
        </xdr:cNvPr>
        <xdr:cNvPicPr>
          <a:picLocks noChangeAspect="1"/>
        </xdr:cNvPicPr>
      </xdr:nvPicPr>
      <xdr:blipFill>
        <a:blip xmlns:r="http://schemas.openxmlformats.org/officeDocument/2006/relationships" r:embed="rId17"/>
        <a:stretch>
          <a:fillRect/>
        </a:stretch>
      </xdr:blipFill>
      <xdr:spPr>
        <a:xfrm>
          <a:off x="2235200" y="67450758"/>
          <a:ext cx="1590897" cy="1238423"/>
        </a:xfrm>
        <a:prstGeom prst="rect">
          <a:avLst/>
        </a:prstGeom>
      </xdr:spPr>
    </xdr:pic>
    <xdr:clientData/>
  </xdr:oneCellAnchor>
  <xdr:twoCellAnchor editAs="oneCell">
    <xdr:from>
      <xdr:col>2</xdr:col>
      <xdr:colOff>635000</xdr:colOff>
      <xdr:row>28</xdr:row>
      <xdr:rowOff>1703916</xdr:rowOff>
    </xdr:from>
    <xdr:to>
      <xdr:col>2</xdr:col>
      <xdr:colOff>2438748</xdr:colOff>
      <xdr:row>28</xdr:row>
      <xdr:rowOff>3607083</xdr:rowOff>
    </xdr:to>
    <xdr:pic>
      <xdr:nvPicPr>
        <xdr:cNvPr id="29" name="Picture 28">
          <a:extLst>
            <a:ext uri="{FF2B5EF4-FFF2-40B4-BE49-F238E27FC236}">
              <a16:creationId xmlns:a16="http://schemas.microsoft.com/office/drawing/2014/main" id="{394B5C52-06B2-4A13-9A43-D797F1DF9E19}"/>
            </a:ext>
          </a:extLst>
        </xdr:cNvPr>
        <xdr:cNvPicPr>
          <a:picLocks noChangeAspect="1"/>
        </xdr:cNvPicPr>
      </xdr:nvPicPr>
      <xdr:blipFill>
        <a:blip xmlns:r="http://schemas.openxmlformats.org/officeDocument/2006/relationships" r:embed="rId25"/>
        <a:stretch>
          <a:fillRect/>
        </a:stretch>
      </xdr:blipFill>
      <xdr:spPr>
        <a:xfrm>
          <a:off x="1854200" y="22439841"/>
          <a:ext cx="1803748" cy="19031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arsgovza-my.sharepoint.com/personal/msikhavhakhavha_sars_gov_za/Documents/Desktop/Final%20Pricing%20Template%20Office%20furniture.xlsx" TargetMode="External"/><Relationship Id="rId1" Type="http://schemas.openxmlformats.org/officeDocument/2006/relationships/externalLinkPath" Target="/personal/msikhavhakhavha_sars_gov_za/Documents/Desktop/Final%20Pricing%20Template%20Office%20furnitu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1035670/AppData/Local/Microsoft/Windows/Temporary%20Internet%20Files/Content.Outlook/U9FVP35Z/Procurement%20Tracking%20Sheet%20WO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ARIEGA"/>
      <sheetName val="VEREENIGING"/>
      <sheetName val="RANDFONTEIN"/>
      <sheetName val="BLOCK F "/>
      <sheetName val="LEHAE CHAIR'S&amp;FURN REPLACEM "/>
      <sheetName val="PINETOWN"/>
      <sheetName val="STEVENS HOUSE "/>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lg_Input"/>
      <sheetName val="Catlg_Stage1"/>
      <sheetName val="Catlg_Stage2"/>
      <sheetName val="Table2"/>
      <sheetName val="Asset Capture New"/>
      <sheetName val="Tracking sheet"/>
      <sheetName val="Table1"/>
    </sheetNames>
    <sheetDataSet>
      <sheetData sheetId="0" refreshError="1"/>
      <sheetData sheetId="1" refreshError="1"/>
      <sheetData sheetId="2" refreshError="1"/>
      <sheetData sheetId="3" refreshError="1"/>
      <sheetData sheetId="4" refreshError="1"/>
      <sheetData sheetId="5" refreshError="1"/>
      <sheetData sheetId="6" refreshError="1">
        <row r="14">
          <cell r="A14" t="str">
            <v>PC's - Desktops</v>
          </cell>
        </row>
        <row r="15">
          <cell r="A15" t="str">
            <v>Computer Equipment-Mainframe</v>
          </cell>
        </row>
        <row r="16">
          <cell r="A16" t="str">
            <v>Laptops / Notebooks</v>
          </cell>
        </row>
        <row r="17">
          <cell r="A17" t="str">
            <v>Printers / Scanners</v>
          </cell>
        </row>
        <row r="18">
          <cell r="A18" t="str">
            <v>Servers</v>
          </cell>
        </row>
        <row r="19">
          <cell r="A19" t="str">
            <v>Cabling Capital</v>
          </cell>
        </row>
        <row r="20">
          <cell r="A20" t="str">
            <v>Office Equipment</v>
          </cell>
        </row>
        <row r="21">
          <cell r="A21" t="str">
            <v>Security Equipment</v>
          </cell>
        </row>
        <row r="22">
          <cell r="A22" t="str">
            <v>Garden Equipment</v>
          </cell>
        </row>
        <row r="23">
          <cell r="A23" t="str">
            <v>Kitchen Equipment</v>
          </cell>
        </row>
        <row r="24">
          <cell r="A24" t="str">
            <v>Laboratory Equipment</v>
          </cell>
        </row>
        <row r="25">
          <cell r="A25" t="str">
            <v>Low value assets</v>
          </cell>
        </row>
        <row r="26">
          <cell r="A26" t="str">
            <v>Audio Visual Equipment</v>
          </cell>
        </row>
        <row r="27">
          <cell r="A27" t="str">
            <v>Vehicles</v>
          </cell>
        </row>
        <row r="28">
          <cell r="A28" t="str">
            <v>Furniture and Fittings</v>
          </cell>
        </row>
        <row r="29">
          <cell r="A29" t="str">
            <v>Computer Software Mainframe</v>
          </cell>
        </row>
        <row r="30">
          <cell r="A30" t="str">
            <v>Computer Software Networks</v>
          </cell>
        </row>
        <row r="31">
          <cell r="A31" t="str">
            <v>Software mainframe maintenance</v>
          </cell>
        </row>
        <row r="32">
          <cell r="A32" t="str">
            <v>Computer equipment mainframe maintenance</v>
          </cell>
        </row>
        <row r="33">
          <cell r="A33" t="str">
            <v>Software network maintenance</v>
          </cell>
        </row>
        <row r="34">
          <cell r="A34" t="str">
            <v>Computer equipment network maintenance</v>
          </cell>
        </row>
        <row r="35">
          <cell r="A35" t="str">
            <v>License fees IT systems</v>
          </cell>
        </row>
        <row r="36">
          <cell r="A36" t="str">
            <v>Cabling maintenance</v>
          </cell>
        </row>
        <row r="37">
          <cell r="A37" t="str">
            <v>Zzzzz</v>
          </cell>
        </row>
        <row r="38">
          <cell r="A38" t="str">
            <v>Zzzzz</v>
          </cell>
        </row>
        <row r="39">
          <cell r="A39" t="str">
            <v>Zzzzz</v>
          </cell>
        </row>
      </sheetData>
    </sheetDataSet>
  </externalBook>
</externalLink>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7">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1555C-3F4C-46E5-A95A-4F88296A77D8}">
  <sheetPr>
    <tabColor rgb="FF92D050"/>
    <pageSetUpPr fitToPage="1"/>
  </sheetPr>
  <dimension ref="A1:S65"/>
  <sheetViews>
    <sheetView tabSelected="1" zoomScale="90" zoomScaleNormal="90" workbookViewId="0">
      <selection activeCell="B18" sqref="B18:H18"/>
    </sheetView>
  </sheetViews>
  <sheetFormatPr defaultColWidth="9.140625" defaultRowHeight="15" x14ac:dyDescent="0.25"/>
  <cols>
    <col min="1" max="2" width="9.140625" style="1"/>
    <col min="3" max="3" width="47.5703125" style="2" customWidth="1"/>
    <col min="4" max="4" width="34.85546875" style="2" customWidth="1"/>
    <col min="5" max="5" width="51" style="3" customWidth="1"/>
    <col min="6" max="6" width="23.42578125" style="1" customWidth="1"/>
    <col min="7" max="7" width="27.5703125" style="1" customWidth="1"/>
    <col min="8" max="8" width="23.42578125" style="4" customWidth="1"/>
    <col min="9" max="9" width="22.7109375" style="1" bestFit="1" customWidth="1"/>
    <col min="10" max="10" width="21.85546875" style="5" bestFit="1" customWidth="1"/>
    <col min="11" max="11" width="12.28515625" style="52" bestFit="1" customWidth="1"/>
    <col min="12" max="12" width="13.28515625" style="79" bestFit="1" customWidth="1"/>
    <col min="13" max="13" width="5.28515625" style="4" bestFit="1" customWidth="1"/>
    <col min="14" max="14" width="15.42578125" style="1" bestFit="1" customWidth="1"/>
    <col min="15" max="15" width="10.85546875" style="51" bestFit="1" customWidth="1"/>
    <col min="16" max="16" width="7.7109375" style="5" customWidth="1"/>
    <col min="17" max="17" width="12.28515625" style="52" bestFit="1" customWidth="1"/>
    <col min="18" max="16384" width="9.140625" style="1"/>
  </cols>
  <sheetData>
    <row r="1" spans="1:9" ht="15.75" thickBot="1" x14ac:dyDescent="0.3"/>
    <row r="2" spans="1:9" s="12" customFormat="1" ht="20.25" customHeight="1" thickBot="1" x14ac:dyDescent="0.35">
      <c r="A2" s="6"/>
      <c r="B2" s="7" t="s">
        <v>0</v>
      </c>
      <c r="C2" s="8"/>
      <c r="D2" s="9" t="s">
        <v>1</v>
      </c>
      <c r="E2" s="10"/>
      <c r="F2" s="10"/>
      <c r="G2" s="11"/>
    </row>
    <row r="3" spans="1:9" s="12" customFormat="1" ht="20.25" customHeight="1" thickBot="1" x14ac:dyDescent="0.35">
      <c r="A3" s="6"/>
      <c r="B3" s="13" t="s">
        <v>2</v>
      </c>
      <c r="C3" s="14"/>
      <c r="D3" s="15" t="s">
        <v>3</v>
      </c>
      <c r="E3" s="16"/>
      <c r="F3" s="16"/>
      <c r="G3" s="17"/>
    </row>
    <row r="4" spans="1:9" s="12" customFormat="1" ht="20.25" customHeight="1" thickBot="1" x14ac:dyDescent="0.35">
      <c r="A4" s="6"/>
      <c r="B4" s="18" t="s">
        <v>4</v>
      </c>
      <c r="C4" s="19"/>
      <c r="D4" s="20"/>
      <c r="E4" s="21"/>
      <c r="F4" s="21"/>
      <c r="G4" s="22"/>
    </row>
    <row r="5" spans="1:9" s="12" customFormat="1" ht="15" customHeight="1" thickBot="1" x14ac:dyDescent="0.35">
      <c r="A5" s="23"/>
      <c r="B5" s="24"/>
      <c r="C5" s="25"/>
      <c r="D5" s="25"/>
      <c r="E5" s="25"/>
      <c r="F5" s="26"/>
      <c r="G5" s="26"/>
    </row>
    <row r="6" spans="1:9" s="26" customFormat="1" ht="14.45" customHeight="1" x14ac:dyDescent="0.25">
      <c r="A6" s="27"/>
      <c r="B6" s="28" t="s">
        <v>5</v>
      </c>
      <c r="C6" s="29"/>
      <c r="D6" s="29"/>
      <c r="E6" s="29"/>
      <c r="F6" s="29"/>
      <c r="G6" s="30"/>
    </row>
    <row r="7" spans="1:9" s="26" customFormat="1" ht="14.25" x14ac:dyDescent="0.2">
      <c r="B7" s="31" t="s">
        <v>6</v>
      </c>
      <c r="C7" s="32"/>
      <c r="D7" s="32"/>
      <c r="E7" s="32"/>
      <c r="F7" s="32"/>
      <c r="G7" s="33"/>
    </row>
    <row r="8" spans="1:9" s="26" customFormat="1" ht="14.25" x14ac:dyDescent="0.2">
      <c r="B8" s="31" t="s">
        <v>7</v>
      </c>
      <c r="C8" s="32"/>
      <c r="D8" s="32"/>
      <c r="E8" s="32"/>
      <c r="F8" s="32"/>
      <c r="G8" s="33"/>
    </row>
    <row r="9" spans="1:9" s="26" customFormat="1" ht="30.75" customHeight="1" x14ac:dyDescent="0.2">
      <c r="B9" s="31" t="s">
        <v>8</v>
      </c>
      <c r="C9" s="32"/>
      <c r="D9" s="32"/>
      <c r="E9" s="32"/>
      <c r="F9" s="32"/>
      <c r="G9" s="33"/>
    </row>
    <row r="10" spans="1:9" s="26" customFormat="1" ht="30.75" customHeight="1" x14ac:dyDescent="0.25">
      <c r="B10" s="34" t="s">
        <v>9</v>
      </c>
      <c r="C10" s="35"/>
      <c r="D10" s="35"/>
      <c r="E10" s="35"/>
      <c r="F10" s="35"/>
      <c r="G10" s="36"/>
      <c r="H10" s="1"/>
      <c r="I10" s="1"/>
    </row>
    <row r="11" spans="1:9" s="26" customFormat="1" ht="33" customHeight="1" x14ac:dyDescent="0.25">
      <c r="B11" s="34" t="s">
        <v>10</v>
      </c>
      <c r="C11" s="35"/>
      <c r="D11" s="35"/>
      <c r="E11" s="35"/>
      <c r="F11" s="35"/>
      <c r="G11" s="36"/>
    </row>
    <row r="12" spans="1:9" s="26" customFormat="1" ht="14.25" x14ac:dyDescent="0.2">
      <c r="B12" s="31" t="s">
        <v>11</v>
      </c>
      <c r="C12" s="32"/>
      <c r="D12" s="32"/>
      <c r="E12" s="32"/>
      <c r="F12" s="32"/>
      <c r="G12" s="33"/>
    </row>
    <row r="13" spans="1:9" s="26" customFormat="1" ht="14.25" x14ac:dyDescent="0.2">
      <c r="B13" s="31" t="s">
        <v>12</v>
      </c>
      <c r="C13" s="32"/>
      <c r="D13" s="32"/>
      <c r="E13" s="32"/>
      <c r="F13" s="32"/>
      <c r="G13" s="33"/>
    </row>
    <row r="14" spans="1:9" s="26" customFormat="1" ht="14.25" x14ac:dyDescent="0.2">
      <c r="B14" s="31" t="s">
        <v>13</v>
      </c>
      <c r="C14" s="32"/>
      <c r="D14" s="32"/>
      <c r="E14" s="32"/>
      <c r="F14" s="32"/>
      <c r="G14" s="33"/>
    </row>
    <row r="15" spans="1:9" s="26" customFormat="1" ht="14.25" x14ac:dyDescent="0.2">
      <c r="B15" s="31" t="s">
        <v>14</v>
      </c>
      <c r="C15" s="32"/>
      <c r="D15" s="32"/>
      <c r="E15" s="32"/>
      <c r="F15" s="32"/>
      <c r="G15" s="33"/>
    </row>
    <row r="16" spans="1:9" s="26" customFormat="1" thickBot="1" x14ac:dyDescent="0.25">
      <c r="B16" s="37" t="s">
        <v>15</v>
      </c>
      <c r="C16" s="38"/>
      <c r="D16" s="38"/>
      <c r="E16" s="38"/>
      <c r="F16" s="38"/>
      <c r="G16" s="39"/>
    </row>
    <row r="17" spans="1:17" s="40" customFormat="1" ht="15" customHeight="1" x14ac:dyDescent="0.25">
      <c r="A17" s="1"/>
      <c r="C17" s="41"/>
      <c r="D17" s="41"/>
      <c r="E17" s="41"/>
      <c r="F17" s="41"/>
      <c r="G17" s="41"/>
      <c r="H17" s="41"/>
      <c r="I17" s="41"/>
      <c r="J17" s="42"/>
      <c r="K17" s="43"/>
      <c r="L17" s="44"/>
      <c r="M17" s="45"/>
      <c r="O17" s="46"/>
      <c r="P17" s="42"/>
      <c r="Q17" s="43"/>
    </row>
    <row r="18" spans="1:17" s="40" customFormat="1" ht="15.75" thickBot="1" x14ac:dyDescent="0.3">
      <c r="A18" s="1"/>
      <c r="B18" s="47" t="s">
        <v>16</v>
      </c>
      <c r="C18" s="47"/>
      <c r="D18" s="47"/>
      <c r="E18" s="47"/>
      <c r="F18" s="47"/>
      <c r="G18" s="47"/>
      <c r="H18" s="47"/>
      <c r="I18" s="41"/>
      <c r="J18" s="42"/>
      <c r="K18" s="43"/>
      <c r="L18" s="44"/>
      <c r="M18" s="45"/>
      <c r="O18" s="46"/>
      <c r="P18" s="42"/>
      <c r="Q18" s="43"/>
    </row>
    <row r="19" spans="1:17" ht="33" customHeight="1" thickBot="1" x14ac:dyDescent="0.25">
      <c r="B19" s="48" t="s">
        <v>17</v>
      </c>
      <c r="C19" s="49" t="s">
        <v>18</v>
      </c>
      <c r="D19" s="48" t="s">
        <v>19</v>
      </c>
      <c r="E19" s="48" t="s">
        <v>20</v>
      </c>
      <c r="F19" s="48" t="s">
        <v>21</v>
      </c>
      <c r="G19" s="50" t="s">
        <v>22</v>
      </c>
      <c r="H19" s="48" t="s">
        <v>23</v>
      </c>
      <c r="I19" s="48" t="s">
        <v>24</v>
      </c>
      <c r="J19" s="48" t="s">
        <v>25</v>
      </c>
      <c r="K19" s="51"/>
      <c r="L19" s="5"/>
      <c r="M19" s="52"/>
      <c r="O19" s="1"/>
      <c r="P19" s="1"/>
      <c r="Q19" s="1"/>
    </row>
    <row r="20" spans="1:17" s="2" customFormat="1" ht="159" customHeight="1" x14ac:dyDescent="0.25">
      <c r="B20" s="53">
        <v>1</v>
      </c>
      <c r="C20" s="54"/>
      <c r="D20" s="55" t="s">
        <v>26</v>
      </c>
      <c r="E20" s="55" t="s">
        <v>27</v>
      </c>
      <c r="F20" s="54">
        <v>2</v>
      </c>
      <c r="G20" s="56"/>
      <c r="H20" s="57">
        <f>G20*F20</f>
        <v>0</v>
      </c>
      <c r="I20" s="58">
        <f>H20*15%</f>
        <v>0</v>
      </c>
      <c r="J20" s="59">
        <f>H20+I20</f>
        <v>0</v>
      </c>
    </row>
    <row r="21" spans="1:17" s="2" customFormat="1" ht="166.5" customHeight="1" x14ac:dyDescent="0.25">
      <c r="B21" s="60">
        <v>2</v>
      </c>
      <c r="C21" s="61" t="e" vm="1">
        <v>#VALUE!</v>
      </c>
      <c r="D21" s="62" t="s">
        <v>28</v>
      </c>
      <c r="E21" s="63" t="s">
        <v>29</v>
      </c>
      <c r="F21" s="61">
        <v>2</v>
      </c>
      <c r="G21" s="64"/>
      <c r="H21" s="65">
        <f t="shared" ref="H21:H52" si="0">G21*F21</f>
        <v>0</v>
      </c>
      <c r="I21" s="66">
        <f t="shared" ref="I21:I52" si="1">H21*15%</f>
        <v>0</v>
      </c>
      <c r="J21" s="67">
        <f>H21+I21</f>
        <v>0</v>
      </c>
    </row>
    <row r="22" spans="1:17" s="2" customFormat="1" ht="261" customHeight="1" thickBot="1" x14ac:dyDescent="0.3">
      <c r="B22" s="60">
        <v>3</v>
      </c>
      <c r="C22" s="61" t="e" vm="2">
        <v>#VALUE!</v>
      </c>
      <c r="D22" s="62" t="s">
        <v>30</v>
      </c>
      <c r="E22" s="63" t="s">
        <v>31</v>
      </c>
      <c r="F22" s="61">
        <v>5</v>
      </c>
      <c r="G22" s="64"/>
      <c r="H22" s="65">
        <f t="shared" si="0"/>
        <v>0</v>
      </c>
      <c r="I22" s="66">
        <f t="shared" si="1"/>
        <v>0</v>
      </c>
      <c r="J22" s="67">
        <f t="shared" ref="J22:J52" si="2">H22+I22</f>
        <v>0</v>
      </c>
    </row>
    <row r="23" spans="1:17" s="2" customFormat="1" ht="107.25" customHeight="1" x14ac:dyDescent="0.25">
      <c r="B23" s="53">
        <v>4</v>
      </c>
      <c r="C23" s="68" t="e" vm="3">
        <v>#VALUE!</v>
      </c>
      <c r="D23" s="68" t="s">
        <v>32</v>
      </c>
      <c r="E23" s="63" t="s">
        <v>33</v>
      </c>
      <c r="F23" s="61">
        <v>7</v>
      </c>
      <c r="G23" s="64"/>
      <c r="H23" s="65">
        <f t="shared" si="0"/>
        <v>0</v>
      </c>
      <c r="I23" s="66">
        <f t="shared" si="1"/>
        <v>0</v>
      </c>
      <c r="J23" s="67">
        <f t="shared" si="2"/>
        <v>0</v>
      </c>
    </row>
    <row r="24" spans="1:17" s="2" customFormat="1" ht="107.25" customHeight="1" x14ac:dyDescent="0.25">
      <c r="B24" s="60">
        <v>5</v>
      </c>
      <c r="C24" s="68" t="e" vm="4">
        <v>#VALUE!</v>
      </c>
      <c r="D24" s="68" t="s">
        <v>34</v>
      </c>
      <c r="E24" s="63" t="s">
        <v>35</v>
      </c>
      <c r="F24" s="61">
        <v>50</v>
      </c>
      <c r="G24" s="64"/>
      <c r="H24" s="65">
        <f t="shared" si="0"/>
        <v>0</v>
      </c>
      <c r="I24" s="66">
        <f t="shared" si="1"/>
        <v>0</v>
      </c>
      <c r="J24" s="67">
        <f t="shared" si="2"/>
        <v>0</v>
      </c>
    </row>
    <row r="25" spans="1:17" s="2" customFormat="1" ht="105.75" customHeight="1" thickBot="1" x14ac:dyDescent="0.3">
      <c r="B25" s="60">
        <v>6</v>
      </c>
      <c r="C25" s="61" t="e" vm="5">
        <v>#VALUE!</v>
      </c>
      <c r="D25" s="62" t="s">
        <v>36</v>
      </c>
      <c r="E25" s="62" t="s">
        <v>37</v>
      </c>
      <c r="F25" s="61">
        <v>4</v>
      </c>
      <c r="G25" s="64"/>
      <c r="H25" s="65">
        <f t="shared" si="0"/>
        <v>0</v>
      </c>
      <c r="I25" s="66">
        <f t="shared" si="1"/>
        <v>0</v>
      </c>
      <c r="J25" s="67">
        <f t="shared" si="2"/>
        <v>0</v>
      </c>
    </row>
    <row r="26" spans="1:17" s="2" customFormat="1" ht="120" customHeight="1" x14ac:dyDescent="0.25">
      <c r="B26" s="53">
        <v>7</v>
      </c>
      <c r="C26" s="61" t="e" vm="6">
        <v>#VALUE!</v>
      </c>
      <c r="D26" s="62" t="s">
        <v>38</v>
      </c>
      <c r="E26" s="62" t="s">
        <v>39</v>
      </c>
      <c r="F26" s="61">
        <v>1</v>
      </c>
      <c r="G26" s="64"/>
      <c r="H26" s="65">
        <f t="shared" si="0"/>
        <v>0</v>
      </c>
      <c r="I26" s="66">
        <f t="shared" si="1"/>
        <v>0</v>
      </c>
      <c r="J26" s="67">
        <f t="shared" si="2"/>
        <v>0</v>
      </c>
    </row>
    <row r="27" spans="1:17" s="2" customFormat="1" ht="120.75" customHeight="1" x14ac:dyDescent="0.25">
      <c r="B27" s="60">
        <v>8</v>
      </c>
      <c r="C27" s="61"/>
      <c r="D27" s="62" t="s">
        <v>40</v>
      </c>
      <c r="E27" s="62" t="s">
        <v>41</v>
      </c>
      <c r="F27" s="61">
        <v>1</v>
      </c>
      <c r="G27" s="64"/>
      <c r="H27" s="65">
        <f t="shared" si="0"/>
        <v>0</v>
      </c>
      <c r="I27" s="66">
        <f t="shared" si="1"/>
        <v>0</v>
      </c>
      <c r="J27" s="67">
        <f t="shared" si="2"/>
        <v>0</v>
      </c>
    </row>
    <row r="28" spans="1:17" s="2" customFormat="1" ht="120.75" customHeight="1" thickBot="1" x14ac:dyDescent="0.3">
      <c r="B28" s="60">
        <v>9</v>
      </c>
      <c r="C28" s="61"/>
      <c r="D28" s="62" t="s">
        <v>42</v>
      </c>
      <c r="E28" s="62" t="s">
        <v>43</v>
      </c>
      <c r="F28" s="61">
        <v>2</v>
      </c>
      <c r="G28" s="64"/>
      <c r="H28" s="65">
        <f t="shared" si="0"/>
        <v>0</v>
      </c>
      <c r="I28" s="66">
        <f t="shared" si="1"/>
        <v>0</v>
      </c>
      <c r="J28" s="67">
        <f t="shared" si="2"/>
        <v>0</v>
      </c>
    </row>
    <row r="29" spans="1:17" s="2" customFormat="1" ht="294" customHeight="1" x14ac:dyDescent="0.25">
      <c r="B29" s="53">
        <v>10</v>
      </c>
      <c r="C29" s="61"/>
      <c r="D29" s="62" t="s">
        <v>44</v>
      </c>
      <c r="E29" s="62" t="s">
        <v>45</v>
      </c>
      <c r="F29" s="61">
        <v>77</v>
      </c>
      <c r="G29" s="64"/>
      <c r="H29" s="65">
        <f t="shared" si="0"/>
        <v>0</v>
      </c>
      <c r="I29" s="66">
        <f t="shared" si="1"/>
        <v>0</v>
      </c>
      <c r="J29" s="67">
        <f t="shared" si="2"/>
        <v>0</v>
      </c>
    </row>
    <row r="30" spans="1:17" s="2" customFormat="1" ht="258" customHeight="1" x14ac:dyDescent="0.25">
      <c r="B30" s="60">
        <v>11</v>
      </c>
      <c r="C30" s="61" t="e" vm="7">
        <v>#VALUE!</v>
      </c>
      <c r="D30" s="68" t="e" vm="8">
        <v>#VALUE!</v>
      </c>
      <c r="E30" s="63" t="s">
        <v>46</v>
      </c>
      <c r="F30" s="61">
        <v>14</v>
      </c>
      <c r="G30" s="64"/>
      <c r="H30" s="65">
        <f t="shared" si="0"/>
        <v>0</v>
      </c>
      <c r="I30" s="66">
        <f t="shared" si="1"/>
        <v>0</v>
      </c>
      <c r="J30" s="67">
        <f t="shared" si="2"/>
        <v>0</v>
      </c>
    </row>
    <row r="31" spans="1:17" s="2" customFormat="1" ht="166.5" customHeight="1" thickBot="1" x14ac:dyDescent="0.3">
      <c r="B31" s="60">
        <v>12</v>
      </c>
      <c r="C31" s="61" t="e" vm="9">
        <v>#VALUE!</v>
      </c>
      <c r="D31" s="69" t="s">
        <v>47</v>
      </c>
      <c r="E31" s="63" t="s">
        <v>48</v>
      </c>
      <c r="F31" s="61">
        <v>5</v>
      </c>
      <c r="G31" s="64"/>
      <c r="H31" s="65">
        <f t="shared" si="0"/>
        <v>0</v>
      </c>
      <c r="I31" s="66">
        <f t="shared" si="1"/>
        <v>0</v>
      </c>
      <c r="J31" s="67">
        <f t="shared" si="2"/>
        <v>0</v>
      </c>
    </row>
    <row r="32" spans="1:17" s="2" customFormat="1" ht="147" customHeight="1" x14ac:dyDescent="0.25">
      <c r="B32" s="53">
        <v>13</v>
      </c>
      <c r="C32" s="61" t="e" vm="10">
        <v>#VALUE!</v>
      </c>
      <c r="D32" s="62" t="s">
        <v>49</v>
      </c>
      <c r="E32" s="63" t="s">
        <v>50</v>
      </c>
      <c r="F32" s="61">
        <v>6</v>
      </c>
      <c r="G32" s="64"/>
      <c r="H32" s="65">
        <f t="shared" si="0"/>
        <v>0</v>
      </c>
      <c r="I32" s="66">
        <f t="shared" si="1"/>
        <v>0</v>
      </c>
      <c r="J32" s="67">
        <f t="shared" si="2"/>
        <v>0</v>
      </c>
    </row>
    <row r="33" spans="2:10" s="2" customFormat="1" ht="147" customHeight="1" x14ac:dyDescent="0.25">
      <c r="B33" s="60">
        <v>14</v>
      </c>
      <c r="C33" s="68" t="e" vm="11">
        <v>#VALUE!</v>
      </c>
      <c r="D33" s="68" t="s">
        <v>51</v>
      </c>
      <c r="E33" s="63" t="s">
        <v>52</v>
      </c>
      <c r="F33" s="61">
        <v>3</v>
      </c>
      <c r="G33" s="64"/>
      <c r="H33" s="65">
        <f t="shared" si="0"/>
        <v>0</v>
      </c>
      <c r="I33" s="66">
        <f t="shared" si="1"/>
        <v>0</v>
      </c>
      <c r="J33" s="67">
        <f t="shared" si="2"/>
        <v>0</v>
      </c>
    </row>
    <row r="34" spans="2:10" s="2" customFormat="1" ht="165" customHeight="1" thickBot="1" x14ac:dyDescent="0.3">
      <c r="B34" s="60">
        <v>15</v>
      </c>
      <c r="C34" s="61" t="e" vm="12">
        <v>#VALUE!</v>
      </c>
      <c r="D34" s="62" t="s">
        <v>53</v>
      </c>
      <c r="E34" s="63" t="s">
        <v>54</v>
      </c>
      <c r="F34" s="61">
        <v>2</v>
      </c>
      <c r="G34" s="64"/>
      <c r="H34" s="65">
        <f t="shared" si="0"/>
        <v>0</v>
      </c>
      <c r="I34" s="66">
        <f t="shared" si="1"/>
        <v>0</v>
      </c>
      <c r="J34" s="67">
        <f t="shared" si="2"/>
        <v>0</v>
      </c>
    </row>
    <row r="35" spans="2:10" s="2" customFormat="1" ht="162.75" customHeight="1" x14ac:dyDescent="0.25">
      <c r="B35" s="53">
        <v>16</v>
      </c>
      <c r="C35" s="61"/>
      <c r="D35" s="62" t="s">
        <v>55</v>
      </c>
      <c r="E35" s="63" t="s">
        <v>56</v>
      </c>
      <c r="F35" s="61">
        <v>2</v>
      </c>
      <c r="G35" s="64"/>
      <c r="H35" s="65">
        <f t="shared" si="0"/>
        <v>0</v>
      </c>
      <c r="I35" s="66">
        <f t="shared" si="1"/>
        <v>0</v>
      </c>
      <c r="J35" s="67">
        <f t="shared" si="2"/>
        <v>0</v>
      </c>
    </row>
    <row r="36" spans="2:10" s="2" customFormat="1" ht="185.25" customHeight="1" x14ac:dyDescent="0.25">
      <c r="B36" s="60">
        <v>17</v>
      </c>
      <c r="C36" s="61"/>
      <c r="D36" s="62" t="s">
        <v>57</v>
      </c>
      <c r="E36" s="62" t="s">
        <v>58</v>
      </c>
      <c r="F36" s="61">
        <v>5</v>
      </c>
      <c r="G36" s="64"/>
      <c r="H36" s="65">
        <f t="shared" si="0"/>
        <v>0</v>
      </c>
      <c r="I36" s="66">
        <f t="shared" si="1"/>
        <v>0</v>
      </c>
      <c r="J36" s="67">
        <f t="shared" si="2"/>
        <v>0</v>
      </c>
    </row>
    <row r="37" spans="2:10" s="2" customFormat="1" ht="185.25" customHeight="1" thickBot="1" x14ac:dyDescent="0.3">
      <c r="B37" s="60">
        <v>18</v>
      </c>
      <c r="C37" s="68"/>
      <c r="D37" s="68" t="s">
        <v>59</v>
      </c>
      <c r="E37" s="63" t="s">
        <v>60</v>
      </c>
      <c r="F37" s="61">
        <v>4</v>
      </c>
      <c r="G37" s="64"/>
      <c r="H37" s="65">
        <f t="shared" si="0"/>
        <v>0</v>
      </c>
      <c r="I37" s="66">
        <f t="shared" si="1"/>
        <v>0</v>
      </c>
      <c r="J37" s="67">
        <f t="shared" si="2"/>
        <v>0</v>
      </c>
    </row>
    <row r="38" spans="2:10" s="2" customFormat="1" ht="162" customHeight="1" x14ac:dyDescent="0.25">
      <c r="B38" s="53">
        <v>19</v>
      </c>
      <c r="C38" s="68" t="e" vm="13">
        <v>#VALUE!</v>
      </c>
      <c r="D38" s="68" t="s">
        <v>61</v>
      </c>
      <c r="E38" s="63" t="s">
        <v>62</v>
      </c>
      <c r="F38" s="61">
        <v>3</v>
      </c>
      <c r="G38" s="64"/>
      <c r="H38" s="65">
        <f t="shared" si="0"/>
        <v>0</v>
      </c>
      <c r="I38" s="66">
        <f t="shared" si="1"/>
        <v>0</v>
      </c>
      <c r="J38" s="67">
        <f t="shared" si="2"/>
        <v>0</v>
      </c>
    </row>
    <row r="39" spans="2:10" s="2" customFormat="1" ht="149.25" customHeight="1" x14ac:dyDescent="0.25">
      <c r="B39" s="60">
        <v>20</v>
      </c>
      <c r="C39" s="61"/>
      <c r="D39" s="68" t="s">
        <v>63</v>
      </c>
      <c r="E39" s="63" t="s">
        <v>64</v>
      </c>
      <c r="F39" s="61">
        <v>6</v>
      </c>
      <c r="G39" s="64"/>
      <c r="H39" s="65">
        <f t="shared" si="0"/>
        <v>0</v>
      </c>
      <c r="I39" s="66">
        <f t="shared" si="1"/>
        <v>0</v>
      </c>
      <c r="J39" s="67">
        <f t="shared" si="2"/>
        <v>0</v>
      </c>
    </row>
    <row r="40" spans="2:10" s="2" customFormat="1" ht="152.25" customHeight="1" thickBot="1" x14ac:dyDescent="0.3">
      <c r="B40" s="60">
        <v>21</v>
      </c>
      <c r="C40" s="61"/>
      <c r="D40" s="68" t="s">
        <v>65</v>
      </c>
      <c r="E40" s="63" t="s">
        <v>66</v>
      </c>
      <c r="F40" s="61">
        <v>7</v>
      </c>
      <c r="G40" s="64"/>
      <c r="H40" s="65">
        <f t="shared" si="0"/>
        <v>0</v>
      </c>
      <c r="I40" s="66">
        <f t="shared" si="1"/>
        <v>0</v>
      </c>
      <c r="J40" s="67">
        <f t="shared" si="2"/>
        <v>0</v>
      </c>
    </row>
    <row r="41" spans="2:10" s="2" customFormat="1" ht="99.75" customHeight="1" x14ac:dyDescent="0.25">
      <c r="B41" s="53">
        <v>22</v>
      </c>
      <c r="C41" s="68"/>
      <c r="D41" s="68" t="s">
        <v>67</v>
      </c>
      <c r="E41" s="63" t="s">
        <v>68</v>
      </c>
      <c r="F41" s="61">
        <v>28</v>
      </c>
      <c r="G41" s="64"/>
      <c r="H41" s="65">
        <f t="shared" si="0"/>
        <v>0</v>
      </c>
      <c r="I41" s="66">
        <f t="shared" si="1"/>
        <v>0</v>
      </c>
      <c r="J41" s="67">
        <f t="shared" si="2"/>
        <v>0</v>
      </c>
    </row>
    <row r="42" spans="2:10" s="2" customFormat="1" ht="200.25" customHeight="1" x14ac:dyDescent="0.25">
      <c r="B42" s="60">
        <v>23</v>
      </c>
      <c r="C42" s="61"/>
      <c r="D42" s="68" t="s">
        <v>69</v>
      </c>
      <c r="E42" s="63" t="s">
        <v>70</v>
      </c>
      <c r="F42" s="61">
        <v>37</v>
      </c>
      <c r="G42" s="64"/>
      <c r="H42" s="65">
        <f t="shared" si="0"/>
        <v>0</v>
      </c>
      <c r="I42" s="66">
        <f t="shared" si="1"/>
        <v>0</v>
      </c>
      <c r="J42" s="67">
        <f t="shared" si="2"/>
        <v>0</v>
      </c>
    </row>
    <row r="43" spans="2:10" s="2" customFormat="1" ht="144" customHeight="1" thickBot="1" x14ac:dyDescent="0.3">
      <c r="B43" s="60">
        <v>24</v>
      </c>
      <c r="C43" s="61"/>
      <c r="D43" s="62" t="s">
        <v>71</v>
      </c>
      <c r="E43" s="62" t="s">
        <v>72</v>
      </c>
      <c r="F43" s="61">
        <v>2</v>
      </c>
      <c r="G43" s="64"/>
      <c r="H43" s="65">
        <f t="shared" si="0"/>
        <v>0</v>
      </c>
      <c r="I43" s="66">
        <f t="shared" si="1"/>
        <v>0</v>
      </c>
      <c r="J43" s="67">
        <f t="shared" si="2"/>
        <v>0</v>
      </c>
    </row>
    <row r="44" spans="2:10" s="2" customFormat="1" ht="114.75" customHeight="1" x14ac:dyDescent="0.25">
      <c r="B44" s="53">
        <v>25</v>
      </c>
      <c r="C44" s="61" t="e" vm="14">
        <v>#VALUE!</v>
      </c>
      <c r="D44" s="62" t="s">
        <v>73</v>
      </c>
      <c r="E44" s="62" t="s">
        <v>74</v>
      </c>
      <c r="F44" s="61">
        <v>6</v>
      </c>
      <c r="G44" s="64"/>
      <c r="H44" s="65">
        <f t="shared" si="0"/>
        <v>0</v>
      </c>
      <c r="I44" s="66">
        <f t="shared" si="1"/>
        <v>0</v>
      </c>
      <c r="J44" s="67">
        <f t="shared" si="2"/>
        <v>0</v>
      </c>
    </row>
    <row r="45" spans="2:10" s="2" customFormat="1" ht="131.25" customHeight="1" x14ac:dyDescent="0.25">
      <c r="B45" s="60">
        <v>26</v>
      </c>
      <c r="C45" s="61" t="e" vm="15">
        <v>#VALUE!</v>
      </c>
      <c r="D45" s="62" t="s">
        <v>75</v>
      </c>
      <c r="E45" s="63" t="s">
        <v>76</v>
      </c>
      <c r="F45" s="61">
        <v>66</v>
      </c>
      <c r="G45" s="64"/>
      <c r="H45" s="65">
        <f t="shared" si="0"/>
        <v>0</v>
      </c>
      <c r="I45" s="66">
        <f t="shared" si="1"/>
        <v>0</v>
      </c>
      <c r="J45" s="67">
        <f t="shared" si="2"/>
        <v>0</v>
      </c>
    </row>
    <row r="46" spans="2:10" s="2" customFormat="1" ht="147.75" customHeight="1" thickBot="1" x14ac:dyDescent="0.3">
      <c r="B46" s="60">
        <v>27</v>
      </c>
      <c r="C46" s="68" t="e" vm="16">
        <v>#VALUE!</v>
      </c>
      <c r="D46" s="62" t="s">
        <v>77</v>
      </c>
      <c r="E46" s="63" t="s">
        <v>78</v>
      </c>
      <c r="F46" s="61">
        <v>4</v>
      </c>
      <c r="G46" s="64"/>
      <c r="H46" s="65">
        <f t="shared" si="0"/>
        <v>0</v>
      </c>
      <c r="I46" s="66">
        <f t="shared" si="1"/>
        <v>0</v>
      </c>
      <c r="J46" s="67">
        <f t="shared" si="2"/>
        <v>0</v>
      </c>
    </row>
    <row r="47" spans="2:10" s="2" customFormat="1" ht="176.25" customHeight="1" x14ac:dyDescent="0.25">
      <c r="B47" s="53">
        <v>28</v>
      </c>
      <c r="C47" s="61"/>
      <c r="D47" s="62" t="s">
        <v>79</v>
      </c>
      <c r="E47" s="63" t="s">
        <v>80</v>
      </c>
      <c r="F47" s="61">
        <v>1</v>
      </c>
      <c r="G47" s="64"/>
      <c r="H47" s="65">
        <f t="shared" si="0"/>
        <v>0</v>
      </c>
      <c r="I47" s="66">
        <f t="shared" si="1"/>
        <v>0</v>
      </c>
      <c r="J47" s="67">
        <f t="shared" si="2"/>
        <v>0</v>
      </c>
    </row>
    <row r="48" spans="2:10" s="2" customFormat="1" ht="159.75" customHeight="1" x14ac:dyDescent="0.25">
      <c r="B48" s="60">
        <v>29</v>
      </c>
      <c r="C48" s="61"/>
      <c r="D48" s="62" t="s">
        <v>81</v>
      </c>
      <c r="E48" s="70" t="s">
        <v>82</v>
      </c>
      <c r="F48" s="61">
        <v>2</v>
      </c>
      <c r="G48" s="64"/>
      <c r="H48" s="65">
        <f t="shared" si="0"/>
        <v>0</v>
      </c>
      <c r="I48" s="66">
        <f t="shared" si="1"/>
        <v>0</v>
      </c>
      <c r="J48" s="67">
        <f t="shared" si="2"/>
        <v>0</v>
      </c>
    </row>
    <row r="49" spans="1:19" s="2" customFormat="1" ht="159.75" customHeight="1" thickBot="1" x14ac:dyDescent="0.3">
      <c r="B49" s="60">
        <v>30</v>
      </c>
      <c r="C49" s="61"/>
      <c r="D49" s="62" t="s">
        <v>83</v>
      </c>
      <c r="E49" s="70" t="s">
        <v>84</v>
      </c>
      <c r="F49" s="61">
        <v>4</v>
      </c>
      <c r="G49" s="64"/>
      <c r="H49" s="65">
        <f t="shared" si="0"/>
        <v>0</v>
      </c>
      <c r="I49" s="66">
        <f t="shared" si="1"/>
        <v>0</v>
      </c>
      <c r="J49" s="67">
        <f t="shared" si="2"/>
        <v>0</v>
      </c>
    </row>
    <row r="50" spans="1:19" s="2" customFormat="1" ht="159.75" customHeight="1" x14ac:dyDescent="0.25">
      <c r="B50" s="53">
        <v>31</v>
      </c>
      <c r="C50" s="61" t="e" vm="6">
        <v>#VALUE!</v>
      </c>
      <c r="D50" s="62" t="s">
        <v>85</v>
      </c>
      <c r="E50" s="62" t="s">
        <v>39</v>
      </c>
      <c r="F50" s="61">
        <v>2</v>
      </c>
      <c r="G50" s="64"/>
      <c r="H50" s="65">
        <f t="shared" si="0"/>
        <v>0</v>
      </c>
      <c r="I50" s="66">
        <f t="shared" si="1"/>
        <v>0</v>
      </c>
      <c r="J50" s="67">
        <f t="shared" si="2"/>
        <v>0</v>
      </c>
    </row>
    <row r="51" spans="1:19" s="2" customFormat="1" ht="159.75" customHeight="1" x14ac:dyDescent="0.25">
      <c r="B51" s="60">
        <v>32</v>
      </c>
      <c r="C51" s="61"/>
      <c r="D51" s="62" t="s">
        <v>85</v>
      </c>
      <c r="E51" s="62" t="s">
        <v>86</v>
      </c>
      <c r="F51" s="61">
        <v>2</v>
      </c>
      <c r="G51" s="64"/>
      <c r="H51" s="65">
        <f t="shared" si="0"/>
        <v>0</v>
      </c>
      <c r="I51" s="66">
        <f t="shared" si="1"/>
        <v>0</v>
      </c>
      <c r="J51" s="67">
        <f t="shared" si="2"/>
        <v>0</v>
      </c>
    </row>
    <row r="52" spans="1:19" s="2" customFormat="1" ht="159.75" customHeight="1" thickBot="1" x14ac:dyDescent="0.3">
      <c r="B52" s="71">
        <v>33</v>
      </c>
      <c r="C52" s="72" t="e" vm="17">
        <v>#VALUE!</v>
      </c>
      <c r="D52" s="73" t="s">
        <v>87</v>
      </c>
      <c r="E52" s="73" t="s">
        <v>88</v>
      </c>
      <c r="F52" s="72">
        <v>2</v>
      </c>
      <c r="G52" s="74"/>
      <c r="H52" s="75">
        <f t="shared" si="0"/>
        <v>0</v>
      </c>
      <c r="I52" s="76">
        <f t="shared" si="1"/>
        <v>0</v>
      </c>
      <c r="J52" s="77">
        <f t="shared" si="2"/>
        <v>0</v>
      </c>
    </row>
    <row r="53" spans="1:19" ht="15.75" customHeight="1" thickBot="1" x14ac:dyDescent="0.3">
      <c r="B53" s="9" t="s">
        <v>89</v>
      </c>
      <c r="C53" s="10"/>
      <c r="D53" s="10"/>
      <c r="E53" s="10"/>
      <c r="F53" s="10"/>
      <c r="G53" s="10"/>
      <c r="H53" s="10"/>
      <c r="I53" s="11"/>
      <c r="J53" s="78">
        <f>SUM(J20:J52)</f>
        <v>0</v>
      </c>
      <c r="K53" s="1"/>
      <c r="O53" s="80"/>
      <c r="P53" s="81"/>
      <c r="Q53" s="82"/>
    </row>
    <row r="54" spans="1:19" s="26" customFormat="1" ht="15.75" thickBot="1" x14ac:dyDescent="0.3">
      <c r="B54" s="83" t="s">
        <v>90</v>
      </c>
      <c r="C54" s="84"/>
      <c r="D54" s="84"/>
      <c r="E54" s="84"/>
      <c r="F54" s="84"/>
      <c r="G54" s="84"/>
      <c r="H54" s="84"/>
      <c r="I54" s="85"/>
      <c r="J54" s="86"/>
    </row>
    <row r="55" spans="1:19" s="26" customFormat="1" ht="15.75" thickBot="1" x14ac:dyDescent="0.3">
      <c r="B55" s="83" t="s">
        <v>91</v>
      </c>
      <c r="C55" s="84"/>
      <c r="D55" s="84"/>
      <c r="E55" s="84"/>
      <c r="F55" s="84"/>
      <c r="G55" s="84"/>
      <c r="H55" s="84"/>
      <c r="I55" s="85"/>
      <c r="J55" s="87"/>
    </row>
    <row r="56" spans="1:19" s="26" customFormat="1" ht="15.75" thickBot="1" x14ac:dyDescent="0.3">
      <c r="B56" s="83" t="s">
        <v>92</v>
      </c>
      <c r="C56" s="84"/>
      <c r="D56" s="84"/>
      <c r="E56" s="84"/>
      <c r="F56" s="84"/>
      <c r="G56" s="84"/>
      <c r="H56" s="84"/>
      <c r="I56" s="85"/>
      <c r="J56" s="88">
        <f>J53+J54+J55</f>
        <v>0</v>
      </c>
    </row>
    <row r="57" spans="1:19" x14ac:dyDescent="0.25">
      <c r="I57" s="4"/>
      <c r="J57" s="1"/>
      <c r="K57" s="51"/>
      <c r="L57" s="5"/>
      <c r="M57" s="52"/>
      <c r="N57" s="79"/>
      <c r="O57" s="4"/>
      <c r="P57" s="1"/>
      <c r="Q57" s="51"/>
      <c r="R57" s="5"/>
      <c r="S57" s="52"/>
    </row>
    <row r="58" spans="1:19" x14ac:dyDescent="0.25">
      <c r="I58" s="4"/>
      <c r="J58" s="1"/>
      <c r="K58" s="51"/>
      <c r="L58" s="5"/>
      <c r="M58" s="52"/>
      <c r="N58" s="79"/>
      <c r="O58" s="4"/>
      <c r="P58" s="1"/>
      <c r="Q58" s="51"/>
      <c r="R58" s="5"/>
      <c r="S58" s="52"/>
    </row>
    <row r="59" spans="1:19" s="89" customFormat="1" ht="16.5" thickBot="1" x14ac:dyDescent="0.3">
      <c r="B59" s="90"/>
      <c r="C59" s="91"/>
      <c r="E59" s="91"/>
      <c r="F59" s="90"/>
      <c r="G59" s="91"/>
      <c r="I59" s="92"/>
      <c r="J59" s="90"/>
    </row>
    <row r="60" spans="1:19" s="26" customFormat="1" ht="15.75" x14ac:dyDescent="0.25">
      <c r="B60" s="93"/>
      <c r="C60" s="94" t="s">
        <v>93</v>
      </c>
      <c r="E60" s="93" t="s">
        <v>94</v>
      </c>
      <c r="F60" s="93"/>
      <c r="G60" s="93" t="s">
        <v>95</v>
      </c>
      <c r="I60" s="93" t="s">
        <v>96</v>
      </c>
      <c r="J60" s="93"/>
    </row>
    <row r="61" spans="1:19" s="26" customFormat="1" ht="14.25" x14ac:dyDescent="0.2">
      <c r="C61" s="95"/>
      <c r="D61" s="95"/>
      <c r="E61" s="95"/>
      <c r="F61" s="95"/>
      <c r="G61" s="96"/>
      <c r="H61" s="96"/>
      <c r="I61" s="95"/>
    </row>
    <row r="62" spans="1:19" s="89" customFormat="1" x14ac:dyDescent="0.25">
      <c r="C62" s="97"/>
      <c r="D62" s="97"/>
      <c r="E62" s="98"/>
      <c r="I62" s="4"/>
      <c r="J62" s="79"/>
      <c r="K62" s="1"/>
    </row>
    <row r="63" spans="1:19" x14ac:dyDescent="0.25">
      <c r="I63" s="4"/>
      <c r="J63" s="1"/>
      <c r="K63" s="51"/>
      <c r="L63" s="5"/>
      <c r="M63" s="52"/>
      <c r="N63" s="79"/>
      <c r="O63" s="4"/>
      <c r="P63" s="1"/>
      <c r="Q63" s="51"/>
      <c r="R63" s="5"/>
      <c r="S63" s="52"/>
    </row>
    <row r="64" spans="1:19" s="5" customFormat="1" x14ac:dyDescent="0.25">
      <c r="A64" s="1"/>
      <c r="B64" s="99"/>
      <c r="C64" s="99"/>
      <c r="D64" s="99"/>
      <c r="E64" s="99"/>
      <c r="F64" s="99"/>
      <c r="G64" s="99"/>
      <c r="H64" s="99"/>
      <c r="I64" s="99"/>
      <c r="K64" s="52"/>
      <c r="L64" s="79"/>
      <c r="M64" s="4"/>
      <c r="N64" s="1"/>
      <c r="O64" s="51"/>
      <c r="Q64" s="52"/>
    </row>
    <row r="65" spans="3:9" s="89" customFormat="1" x14ac:dyDescent="0.25">
      <c r="C65" s="97"/>
      <c r="D65" s="97"/>
      <c r="E65" s="98"/>
      <c r="I65" s="79"/>
    </row>
  </sheetData>
  <protectedRanges>
    <protectedRange sqref="D4 C5" name="Range1_14_2_1_2_1_2_2_2_2_1_2_1_2_2_3_1"/>
    <protectedRange sqref="C6:C8" name="Range1_14_2_1_2_1_2_2_2_2_1_2_1_2_2_3_1_1_1_2_1_1_1_1"/>
    <protectedRange sqref="C11:C16" name="Range1_14_2_1_2_1_2_2_2_2_1_2_1_2_2_3_1_1_1_3_1_1_1"/>
    <protectedRange sqref="C9" name="Range1_14_2_1_2_1_2_2_2_2_1_2_1_2_2_3_1_1_1_2_1_1_1"/>
  </protectedRanges>
  <mergeCells count="22">
    <mergeCell ref="B53:I53"/>
    <mergeCell ref="B54:I54"/>
    <mergeCell ref="B55:I55"/>
    <mergeCell ref="B56:I56"/>
    <mergeCell ref="B12:G12"/>
    <mergeCell ref="B13:G13"/>
    <mergeCell ref="B14:G14"/>
    <mergeCell ref="B15:G15"/>
    <mergeCell ref="B16:G16"/>
    <mergeCell ref="B18:H18"/>
    <mergeCell ref="B6:G6"/>
    <mergeCell ref="B7:G7"/>
    <mergeCell ref="B8:G8"/>
    <mergeCell ref="B9:G9"/>
    <mergeCell ref="B10:G10"/>
    <mergeCell ref="B11:G11"/>
    <mergeCell ref="B2:C2"/>
    <mergeCell ref="D2:G2"/>
    <mergeCell ref="B3:C3"/>
    <mergeCell ref="D3:G3"/>
    <mergeCell ref="B4:C4"/>
    <mergeCell ref="D4:G4"/>
  </mergeCells>
  <pageMargins left="0.25" right="0.25" top="0.75" bottom="0.75" header="0.3" footer="0.3"/>
  <pageSetup paperSize="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STEVENS HOUSE </vt:lpstr>
      <vt:lpstr>'STEVENS HOUSE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Madala Sikhavhakhavha</dc:creator>
  <cp:lastModifiedBy>Madala Sikhavhakhavha</cp:lastModifiedBy>
  <dcterms:created xsi:type="dcterms:W3CDTF">2025-05-08T12:49:25Z</dcterms:created>
  <dcterms:modified xsi:type="dcterms:W3CDTF">2025-05-08T12:49:51Z</dcterms:modified>
</cp:coreProperties>
</file>