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arsgovza-my.sharepoint.com/personal/msikhavhakhavha_sars_gov_za/Documents/Desktop/Office furniture/"/>
    </mc:Choice>
  </mc:AlternateContent>
  <xr:revisionPtr revIDLastSave="0" documentId="8_{3955E685-42F5-4547-AC7A-E4A33C754592}" xr6:coauthVersionLast="47" xr6:coauthVersionMax="47" xr10:uidLastSave="{00000000-0000-0000-0000-000000000000}"/>
  <bookViews>
    <workbookView xWindow="20370" yWindow="-120" windowWidth="29040" windowHeight="15720" xr2:uid="{F29CF58C-F4ED-4C8E-9C8B-5AB2E993E300}"/>
  </bookViews>
  <sheets>
    <sheet name="PINETOWN" sheetId="1" r:id="rId1"/>
  </sheets>
  <externalReferences>
    <externalReference r:id="rId2"/>
    <externalReference r:id="rId3"/>
  </externalReferences>
  <definedNames>
    <definedName name="_xlnm._FilterDatabase" localSheetId="0" hidden="1">PINETOWN!$A$19:$M$69</definedName>
    <definedName name="AC" localSheetId="0">#REF!</definedName>
    <definedName name="AC">#REF!</definedName>
    <definedName name="CC" localSheetId="0">#REF!</definedName>
    <definedName name="CC">#REF!</definedName>
    <definedName name="LOC" localSheetId="0">#REF!</definedName>
    <definedName name="LOC">#REF!</definedName>
    <definedName name="_xlnm.Print_Area" localSheetId="0">PINETOWN!$C$19:$E$69</definedName>
    <definedName name="REMED" localSheetId="0">#REF!</definedName>
    <definedName name="REMED">#REF!</definedName>
    <definedName name="Type_of_Asset">[2]Table1!$A$14:$A$39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1" l="1"/>
  <c r="I69" i="1" s="1"/>
  <c r="J69" i="1" s="1"/>
  <c r="I68" i="1"/>
  <c r="H68" i="1"/>
  <c r="J68" i="1" s="1"/>
  <c r="H67" i="1"/>
  <c r="I66" i="1"/>
  <c r="H66" i="1"/>
  <c r="J66" i="1" s="1"/>
  <c r="J65" i="1"/>
  <c r="I65" i="1"/>
  <c r="H65" i="1"/>
  <c r="I64" i="1"/>
  <c r="J64" i="1" s="1"/>
  <c r="H64" i="1"/>
  <c r="H63" i="1"/>
  <c r="H62" i="1"/>
  <c r="I62" i="1" s="1"/>
  <c r="H61" i="1"/>
  <c r="I61" i="1" s="1"/>
  <c r="J61" i="1" s="1"/>
  <c r="I60" i="1"/>
  <c r="H60" i="1"/>
  <c r="J60" i="1" s="1"/>
  <c r="H59" i="1"/>
  <c r="I58" i="1"/>
  <c r="H58" i="1"/>
  <c r="J58" i="1" s="1"/>
  <c r="J57" i="1"/>
  <c r="I57" i="1"/>
  <c r="H57" i="1"/>
  <c r="I56" i="1"/>
  <c r="J56" i="1" s="1"/>
  <c r="H56" i="1"/>
  <c r="H55" i="1"/>
  <c r="H54" i="1"/>
  <c r="I54" i="1" s="1"/>
  <c r="J54" i="1" s="1"/>
  <c r="H53" i="1"/>
  <c r="I53" i="1" s="1"/>
  <c r="J53" i="1" s="1"/>
  <c r="I52" i="1"/>
  <c r="H52" i="1"/>
  <c r="J52" i="1" s="1"/>
  <c r="H51" i="1"/>
  <c r="I50" i="1"/>
  <c r="H50" i="1"/>
  <c r="J50" i="1" s="1"/>
  <c r="J49" i="1"/>
  <c r="I49" i="1"/>
  <c r="H49" i="1"/>
  <c r="I48" i="1"/>
  <c r="J48" i="1" s="1"/>
  <c r="H48" i="1"/>
  <c r="H47" i="1"/>
  <c r="H46" i="1"/>
  <c r="I46" i="1" s="1"/>
  <c r="J46" i="1" s="1"/>
  <c r="H45" i="1"/>
  <c r="I45" i="1" s="1"/>
  <c r="J45" i="1" s="1"/>
  <c r="I44" i="1"/>
  <c r="H44" i="1"/>
  <c r="J44" i="1" s="1"/>
  <c r="H43" i="1"/>
  <c r="I42" i="1"/>
  <c r="H42" i="1"/>
  <c r="J42" i="1" s="1"/>
  <c r="J41" i="1"/>
  <c r="I41" i="1"/>
  <c r="H41" i="1"/>
  <c r="I40" i="1"/>
  <c r="J40" i="1" s="1"/>
  <c r="H40" i="1"/>
  <c r="H39" i="1"/>
  <c r="H38" i="1"/>
  <c r="I38" i="1" s="1"/>
  <c r="J38" i="1" s="1"/>
  <c r="H37" i="1"/>
  <c r="I37" i="1" s="1"/>
  <c r="J37" i="1" s="1"/>
  <c r="I36" i="1"/>
  <c r="H36" i="1"/>
  <c r="J36" i="1" s="1"/>
  <c r="H35" i="1"/>
  <c r="I34" i="1"/>
  <c r="H34" i="1"/>
  <c r="J34" i="1" s="1"/>
  <c r="J33" i="1"/>
  <c r="I33" i="1"/>
  <c r="H33" i="1"/>
  <c r="I32" i="1"/>
  <c r="J32" i="1" s="1"/>
  <c r="H32" i="1"/>
  <c r="H31" i="1"/>
  <c r="H30" i="1"/>
  <c r="I30" i="1" s="1"/>
  <c r="J30" i="1" s="1"/>
  <c r="H29" i="1"/>
  <c r="I29" i="1" s="1"/>
  <c r="J29" i="1" s="1"/>
  <c r="I28" i="1"/>
  <c r="H28" i="1"/>
  <c r="J28" i="1" s="1"/>
  <c r="H27" i="1"/>
  <c r="I26" i="1"/>
  <c r="H26" i="1"/>
  <c r="J26" i="1" s="1"/>
  <c r="J25" i="1"/>
  <c r="I25" i="1"/>
  <c r="H25" i="1"/>
  <c r="I24" i="1"/>
  <c r="H24" i="1"/>
  <c r="J24" i="1" s="1"/>
  <c r="H23" i="1"/>
  <c r="H22" i="1"/>
  <c r="I22" i="1" s="1"/>
  <c r="J22" i="1" s="1"/>
  <c r="H21" i="1"/>
  <c r="I21" i="1" s="1"/>
  <c r="J21" i="1" s="1"/>
  <c r="I20" i="1"/>
  <c r="H20" i="1"/>
  <c r="J20" i="1" s="1"/>
  <c r="J59" i="1" l="1"/>
  <c r="J27" i="1"/>
  <c r="J67" i="1"/>
  <c r="J62" i="1"/>
  <c r="I23" i="1"/>
  <c r="J23" i="1" s="1"/>
  <c r="I31" i="1"/>
  <c r="J31" i="1" s="1"/>
  <c r="I39" i="1"/>
  <c r="J39" i="1" s="1"/>
  <c r="I47" i="1"/>
  <c r="J47" i="1" s="1"/>
  <c r="I55" i="1"/>
  <c r="J55" i="1" s="1"/>
  <c r="I63" i="1"/>
  <c r="J63" i="1" s="1"/>
  <c r="I27" i="1"/>
  <c r="I35" i="1"/>
  <c r="J35" i="1" s="1"/>
  <c r="I43" i="1"/>
  <c r="J43" i="1" s="1"/>
  <c r="I51" i="1"/>
  <c r="J51" i="1" s="1"/>
  <c r="I59" i="1"/>
  <c r="I67" i="1"/>
  <c r="J70" i="1" l="1"/>
  <c r="J7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tc={5A56828E-D792-441F-B374-36654399CD83}</author>
  </authors>
  <commentList>
    <comment ref="C30" authorId="0" shapeId="0" xr:uid="{5A56828E-D792-441F-B374-36654399CD83}">
      <text>
        <t>[Threaded comment]
Your version of Excel allows you to read this threaded comment; however, any edits to it will get removed if the file is opened in a newer version of Excel. Learn more: https://go.microsoft.com/fwlink/?linkid=870924
Comment:
    Alternative image to be sourced</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8">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futureMetadata>
  <valueMetadata count="38">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valueMetadata>
</metadata>
</file>

<file path=xl/sharedStrings.xml><?xml version="1.0" encoding="utf-8"?>
<sst xmlns="http://schemas.openxmlformats.org/spreadsheetml/2006/main" count="133" uniqueCount="127">
  <si>
    <t>Tender description</t>
  </si>
  <si>
    <t>APPOINTMENT OF SERVICE PROVIDERS FOR SPECIFIC PROJECTS FOR THE PROVISIONING OF OFFICE FURNITURE</t>
  </si>
  <si>
    <t>Reference No</t>
  </si>
  <si>
    <t xml:space="preserve">RFP 42-2024 </t>
  </si>
  <si>
    <t>Company (Bidder’s name)</t>
  </si>
  <si>
    <t>NOTES :  Bidders must carefully read the NOTES before completing the Price Template</t>
  </si>
  <si>
    <r>
      <t>1. Bidders are required to complete all columns highlighted in "</t>
    </r>
    <r>
      <rPr>
        <b/>
        <u/>
        <sz val="11"/>
        <rFont val="Arial"/>
        <family val="2"/>
      </rPr>
      <t>Green</t>
    </r>
    <r>
      <rPr>
        <sz val="11"/>
        <rFont val="Arial"/>
        <family val="2"/>
      </rPr>
      <t>" only.</t>
    </r>
  </si>
  <si>
    <t>2.The quoted prices MUST be inclusive of all SARS' requirements as per the Business Requirements Specification. No additional costs will be considered post award.</t>
  </si>
  <si>
    <r>
      <t xml:space="preserve">3. Bidders proposed price for Table 1 must </t>
    </r>
    <r>
      <rPr>
        <b/>
        <i/>
        <sz val="11"/>
        <rFont val="Arial"/>
        <family val="2"/>
      </rPr>
      <t>Exclude VAT</t>
    </r>
    <r>
      <rPr>
        <sz val="11"/>
        <rFont val="Arial"/>
        <family val="2"/>
      </rPr>
      <t>,  the formulae in the tables will add VAT at 15% automatically.The prices must be given in South African Rand and must be all inclusive as no additional costs will be allowed.</t>
    </r>
  </si>
  <si>
    <t>4. Bidders must note that the number of Quantities indicated in this pricing template are estimates. These numbers will be used for comparative pricing evaluation purposes and the final number will be negotiated with the winning bidder post tender award.</t>
  </si>
  <si>
    <t>5. Bidders are required to complete pricing for ALL Items within the Pricing Template. An incomplete Pricing Template will be deemed as non-responsive bid and the bidder will be disqualified</t>
  </si>
  <si>
    <t>6. SARS reserves the right to negotiate all proposed amounts with the recommended bidder prior to signing the Contract .</t>
  </si>
  <si>
    <t>7.The pricing is to remain valid 180 days from the closing date of this tender</t>
  </si>
  <si>
    <r>
      <t xml:space="preserve">8. Bidders </t>
    </r>
    <r>
      <rPr>
        <u/>
        <sz val="11"/>
        <rFont val="Arial"/>
        <family val="2"/>
      </rPr>
      <t>MUST NOT</t>
    </r>
    <r>
      <rPr>
        <sz val="11"/>
        <rFont val="Arial"/>
        <family val="2"/>
      </rPr>
      <t xml:space="preserve"> change the Pricing Template. SARS may at its sole discretion disqualify the bid as non-responsive in the event that the pricing template has been changed. </t>
    </r>
  </si>
  <si>
    <t xml:space="preserve">9. Bidders can provide comments, assumptions and any points of clarification on a separate letter as an annexure to their price proposal, and this should be done on their company letterhead. </t>
  </si>
  <si>
    <t>10. Bidders must complete the Pricing Template, print the spreadsheet, initial each page, sign and submit in Hardcopy also submit in electronic (EXCEL) format.</t>
  </si>
  <si>
    <t>Table 1: Product Template Office Furniture -Pinetown</t>
  </si>
  <si>
    <t>Item</t>
  </si>
  <si>
    <t xml:space="preserve">Item and Image (similar or equal to) </t>
  </si>
  <si>
    <t xml:space="preserve">Item Description </t>
  </si>
  <si>
    <t xml:space="preserve">Specification </t>
  </si>
  <si>
    <t>Estimated Quantities</t>
  </si>
  <si>
    <t>Unit Price ( Vat.Excl.)</t>
  </si>
  <si>
    <t>Total Cost (Vat.Excl.)</t>
  </si>
  <si>
    <t>Vat</t>
  </si>
  <si>
    <t>Total Cost 
Incl. Vat</t>
  </si>
  <si>
    <t xml:space="preserve">Information counter </t>
  </si>
  <si>
    <t xml:space="preserve">Reception desk with matching mobile pedestal Front panel in 900mm (w) sections with overhang top. Charcoal Col wood grain overhang top.  Dims: 1800mm (w) x 944mm (d) x 1062mm (h)
 - Front: Entrawood Farrarah Oak
 - Charcoal carcas 
 - matching mobile pedestal storage </t>
  </si>
  <si>
    <t>Mobile drawer pedestal</t>
  </si>
  <si>
    <t>MOBILE PEDESTAL for FLOW CLUSTER DESK 
 - 300 (W) &amp; 400 (W) with  1 x Floating pen &amp; pencil tray, 2 x standard drawers &amp; 1 x deep
filer / Central locking / Available in White [WH]</t>
  </si>
  <si>
    <t>Security Station</t>
  </si>
  <si>
    <r>
      <t xml:space="preserve">Round Standing Table 800mm (Dia) x 1110mm (H)
</t>
    </r>
    <r>
      <rPr>
        <b/>
        <sz val="11"/>
        <color theme="1"/>
        <rFont val="Arial"/>
        <family val="2"/>
      </rPr>
      <t xml:space="preserve"> - </t>
    </r>
    <r>
      <rPr>
        <sz val="11"/>
        <color theme="1"/>
        <rFont val="Arial"/>
        <family val="2"/>
      </rPr>
      <t>chrome star base
 - Top: Entrawood Farrarah Oak</t>
    </r>
    <r>
      <rPr>
        <b/>
        <sz val="11"/>
        <color theme="1"/>
        <rFont val="Arial"/>
        <family val="2"/>
      </rPr>
      <t xml:space="preserve">
</t>
    </r>
  </si>
  <si>
    <t xml:space="preserve">PA workstation / OPS manager / CI </t>
  </si>
  <si>
    <t xml:space="preserve">PA Workstation with matal frame Dims: 1500mm (w) x 750mm (d) x 722mm (h)
  - Top: Entrawood Farrarah Oak
  - Black Modesty Panel
  - Incl Matching drawer pedestal 1 x Standard  drawer, 1 x deep filer Dims 400 (W) x 516 (D) x 540 (H) Carcas in charcoal with Entrawood Farrarah Oak drawer fronts
- Cable management channel and Dot 3 power socker provided (Incl.) 
</t>
  </si>
  <si>
    <t xml:space="preserve">Branch Manager Desk </t>
  </si>
  <si>
    <t>Managerial Desk with Storage 
Dims: 1700mm (w) x 750mm (d) x 722 (h)
Top: Entrawood Farrarah Oak with black modesty Panel
- Incl matching wooden modesty panel &amp; DROPPED L-EXTENSION
LEO2067 + [FINISH]
2000 (L) x 600 (W) x 675 (H)
Incl cable management &amp; matching mobile pedestal Dims MOBILE PEDESTAL
HLM705F + [AN/WH]
400 (W) x 550 (D) x 553 (H)
1 x Floating pen &amp; pencil tray, 3 x standard soft closing drawers / Central locking / Matching</t>
  </si>
  <si>
    <r>
      <t>Flower Station (</t>
    </r>
    <r>
      <rPr>
        <u/>
        <sz val="11"/>
        <color theme="1"/>
        <rFont val="Arial"/>
        <family val="2"/>
      </rPr>
      <t>*</t>
    </r>
    <r>
      <rPr>
        <b/>
        <u/>
        <sz val="11"/>
        <color theme="1"/>
        <rFont val="Arial"/>
        <family val="2"/>
      </rPr>
      <t>Config 6</t>
    </r>
    <r>
      <rPr>
        <sz val="11"/>
        <color theme="1"/>
        <rFont val="Arial"/>
        <family val="2"/>
      </rPr>
      <t xml:space="preserve">) </t>
    </r>
    <r>
      <rPr>
        <b/>
        <sz val="11"/>
        <color theme="1"/>
        <rFont val="Arial"/>
        <family val="2"/>
      </rPr>
      <t>Six</t>
    </r>
    <r>
      <rPr>
        <sz val="11"/>
        <color theme="1"/>
        <rFont val="Arial"/>
        <family val="2"/>
      </rPr>
      <t xml:space="preserve"> leaf</t>
    </r>
  </si>
  <si>
    <t xml:space="preserve">Combination multiple leaf desks with desk base screens finished in Entrawood Farrarah Oak, 1400mm(w) x 350mm(d) x 16mm thick Frameless Fabric Screens, 5025 Upright legs cable tray &amp; power grommets 
 - Incl. D4 DOT corporate connection and reticulation channels
 - Green partitioning </t>
  </si>
  <si>
    <r>
      <t>Flower Station (</t>
    </r>
    <r>
      <rPr>
        <u/>
        <sz val="11"/>
        <color theme="1"/>
        <rFont val="Arial"/>
        <family val="2"/>
      </rPr>
      <t>*</t>
    </r>
    <r>
      <rPr>
        <b/>
        <u/>
        <sz val="11"/>
        <color theme="1"/>
        <rFont val="Arial"/>
        <family val="2"/>
      </rPr>
      <t>Config 3</t>
    </r>
    <r>
      <rPr>
        <sz val="11"/>
        <color theme="1"/>
        <rFont val="Arial"/>
        <family val="2"/>
      </rPr>
      <t xml:space="preserve">) </t>
    </r>
    <r>
      <rPr>
        <b/>
        <sz val="11"/>
        <color theme="1"/>
        <rFont val="Arial"/>
        <family val="2"/>
      </rPr>
      <t>Three</t>
    </r>
    <r>
      <rPr>
        <sz val="11"/>
        <color theme="1"/>
        <rFont val="Arial"/>
        <family val="2"/>
      </rPr>
      <t xml:space="preserve"> leaf</t>
    </r>
  </si>
  <si>
    <r>
      <t>Flower Station (</t>
    </r>
    <r>
      <rPr>
        <u/>
        <sz val="11"/>
        <color theme="1"/>
        <rFont val="Arial"/>
        <family val="2"/>
      </rPr>
      <t>*</t>
    </r>
    <r>
      <rPr>
        <b/>
        <u/>
        <sz val="11"/>
        <color theme="1"/>
        <rFont val="Arial"/>
        <family val="2"/>
      </rPr>
      <t>Config 1</t>
    </r>
    <r>
      <rPr>
        <sz val="11"/>
        <color theme="1"/>
        <rFont val="Arial"/>
        <family val="2"/>
      </rPr>
      <t>)</t>
    </r>
    <r>
      <rPr>
        <b/>
        <sz val="11"/>
        <color theme="1"/>
        <rFont val="Arial"/>
        <family val="2"/>
      </rPr>
      <t xml:space="preserve"> One</t>
    </r>
    <r>
      <rPr>
        <sz val="11"/>
        <color theme="1"/>
        <rFont val="Arial"/>
        <family val="2"/>
      </rPr>
      <t xml:space="preserve"> leaf</t>
    </r>
  </si>
  <si>
    <t>4 Way Cluster (consisting of 4x single units) with desk base screens
Note: Screens on 3 sides of desktop</t>
  </si>
  <si>
    <t xml:space="preserve">Typically, each desk in the cluster might be around 1500mm (width) x 750mm (depth) x 750mm (height).
Design: The desks are arranged in a cluster of four, often with a shared central support structure
 - Incl. D4 DOT corporate connection Daisy chained  and reticulation channels provided.
- Fitted with upholstered vulcan fabric desk base screens 22mm thick, Col Blue, Green, Grey, Orange, (TBC with order) </t>
  </si>
  <si>
    <t>8 Seater Colaboration Table (Tapered)</t>
  </si>
  <si>
    <t>Tapered Colaboration table: Black/ Charcoal powder coated tubular metal frame with Top in 22mm (Thick)  Entrawood Farrarah Oak, fittet with DOT 4 power socket x 2 
Dims: Table: 2000mm (w) x 1200 - 900mm (d) x 744mm (h)</t>
  </si>
  <si>
    <r>
      <t xml:space="preserve">Combination desk system with high screens Service desk (Flow Cluster) Dims: 1406mm (w) x 917mm (d) x 1410mm (h) (Screen)
  - ref to floor layout
 - Incl cable reticulation  / D4 DOT corporate connection daisy chained connected running inside reticulation channels
</t>
    </r>
    <r>
      <rPr>
        <b/>
        <sz val="11"/>
        <color theme="1"/>
        <rFont val="Arial"/>
        <family val="2"/>
      </rPr>
      <t xml:space="preserve"> -</t>
    </r>
    <r>
      <rPr>
        <sz val="11"/>
        <color theme="1"/>
        <rFont val="Arial"/>
        <family val="2"/>
      </rPr>
      <t xml:space="preserve"> Screen Col:</t>
    </r>
    <r>
      <rPr>
        <b/>
        <sz val="11"/>
        <color theme="1"/>
        <rFont val="Arial"/>
        <family val="2"/>
      </rPr>
      <t xml:space="preserve"> </t>
    </r>
    <r>
      <rPr>
        <sz val="11"/>
        <color theme="1"/>
        <rFont val="Arial"/>
        <family val="2"/>
      </rPr>
      <t>inside colour to be split between Blue Green Organe 
 - NOT SHOWN ON DRAWING</t>
    </r>
  </si>
  <si>
    <t xml:space="preserve">Back Office Honeycombe/ Bee Hive Clusters </t>
  </si>
  <si>
    <r>
      <t xml:space="preserve">Combination desk system with high screens Service desk Bee Hive Cluster) 
New Product: Approx. Dims: 1500mm - 1600mm (w) DIA x Desk depth 600 mm x 1410mm (h) (Screen)
  - ref to floor layout
 - Incl cable reticulation  / D4 DOT corporate connection daisy chained connected running inside reticulation channels
</t>
    </r>
    <r>
      <rPr>
        <b/>
        <sz val="11"/>
        <color theme="1"/>
        <rFont val="Arial"/>
        <family val="2"/>
      </rPr>
      <t xml:space="preserve"> -</t>
    </r>
    <r>
      <rPr>
        <sz val="11"/>
        <color theme="1"/>
        <rFont val="Arial"/>
        <family val="2"/>
      </rPr>
      <t xml:space="preserve"> Screen Col:</t>
    </r>
    <r>
      <rPr>
        <b/>
        <sz val="11"/>
        <color theme="1"/>
        <rFont val="Arial"/>
        <family val="2"/>
      </rPr>
      <t xml:space="preserve"> </t>
    </r>
    <r>
      <rPr>
        <sz val="11"/>
        <color theme="1"/>
        <rFont val="Arial"/>
        <family val="2"/>
      </rPr>
      <t xml:space="preserve">inside colour to be split between Blue   Green Organe / Apple Col. </t>
    </r>
  </si>
  <si>
    <t>OPS manager storage (cupboard)</t>
  </si>
  <si>
    <t xml:space="preserve">Storage: Filing cupboards
3 Tier 
Matching concept of desking) 3-Tier Dims: 900 (W) x 400 (D) x 1100 (H) Entrawood Farrarah Oak laminates paired with anthracite sides,
</t>
  </si>
  <si>
    <t>Staff daily storage 5x4</t>
  </si>
  <si>
    <t>Locker Units
12 bay on square metal legs
1350mm (w) x 450mm (d) x 1582mm (h)</t>
  </si>
  <si>
    <t xml:space="preserve">Steel locker Two tier combination </t>
  </si>
  <si>
    <t>Standard Steel Hospitality staff with combination lockset</t>
  </si>
  <si>
    <t>Printing station credenza</t>
  </si>
  <si>
    <t>Credenza with roller door finished in black, Dims:900mm (w) x 450mm (d) x 722mm (h)
 - Top: Entrawood Farrarah Oak</t>
  </si>
  <si>
    <t xml:space="preserve">steel Shelving racks </t>
  </si>
  <si>
    <t>steel (SARS existing spec - 6 shelf) 
Size: 1900H x 910W x 305D</t>
  </si>
  <si>
    <t xml:space="preserve">Canteen / Hospitality Tops </t>
  </si>
  <si>
    <t xml:space="preserve">Canteen/ Hospitality Tables 900mm Dia or Square 900mm wide, Alimunium legs
Matt finish in choice of colours at order stage </t>
  </si>
  <si>
    <t>Call in POD</t>
  </si>
  <si>
    <t xml:space="preserve">Single POD with 22mm desktop fitted per single unit including shelf and screening
Dims: 1450w x 870d x 1350h
 - sound insulation fabric
 - grommet cut out in top &amp; partitioning 
- Blue fabric outside
- Green fabric inside
(Chair separate)
</t>
  </si>
  <si>
    <t xml:space="preserve">Service Agent Desk (Arrow cluster) </t>
  </si>
  <si>
    <t>Freestanding / movable desk in double config incluing: Screens, Modesty panel, D4 DOT corporate connection and Reticulation channels ,daisy chained connected to power poles. Dims:   3 365mm (w) x 3 850mm (d) x 1 100mm
(h).
 - Final product will be developed with supplier mock-up available for veiwing</t>
  </si>
  <si>
    <t>SARS Edu / Collaboration -table 1</t>
  </si>
  <si>
    <t xml:space="preserve">
Media Wall Table with Screen Wall. (Single Unit High)
- Top: Entrawood Farrarah Oak with media wall in charcoal excluding media screen
Dims: 
Table: 2000mm (w) x 900mm (d) x 1072mm (h)
Wall: 1360mm (w) x 100mm (d) x 1700mm (h)</t>
  </si>
  <si>
    <t>SARS Edu-table // Collaboration -table 2</t>
  </si>
  <si>
    <t>Media Wall Table with Screen Wall. (Single Unit Low)
- Top: Entrawood Farrarah Oak with media wall in charcoal excluding media screen
Dims: Table: 2000mm (w) x 900mm (d) x 744mm (h)
Wall: 1360mm (w) x 100mm (d) x 1700mm (h)</t>
  </si>
  <si>
    <t>Information counter chair</t>
  </si>
  <si>
    <t>Dark Grey/Light Grey mesh back
- Black valcan seat
- Chrome fixed arms
- Full Syncro mechanism
- (Gas height adjustment)
- Chrome base on rubber )75mm) castors</t>
  </si>
  <si>
    <t>Security Station / Draughtman chair</t>
  </si>
  <si>
    <t>Height adjustable black PU
crome base chair
Swivel mechanism, gas height
adjustment, chrome ring and base, rubber castors for tiled flooring</t>
  </si>
  <si>
    <t xml:space="preserve">OPS manager / CI / Service agents / PA operators chair </t>
  </si>
  <si>
    <t>Charcoal mesh back
- Black fabric seat
- Black frame
- Vertical and depth adjustable
lumbar support
- 4D arm rests
- Depth adjustable seat
- Synchronised tilt mechanism
- Adjustable headrest
with spring tension
- Headrest upholstered
in black PU leather
- Black nylon base</t>
  </si>
  <si>
    <t xml:space="preserve">Back office operators chair </t>
  </si>
  <si>
    <t>Grey/ Multiple Colour backrest with fabric seat
- 1D height adjustable armrests
- Tension adjustment
- Adjustable lumber support
- 1 lock synchro mechanism
- Gas height adjustment
- Grey nylon base with castors</t>
  </si>
  <si>
    <t>OPS manager visitors chair</t>
  </si>
  <si>
    <t xml:space="preserve">Chrome frame sleigh base chair with black netted backrest and black vulcan seat. </t>
  </si>
  <si>
    <t xml:space="preserve">Chrome frame sleigh base chair with grey  netted backrest and grey vulcan seat. </t>
  </si>
  <si>
    <t xml:space="preserve">Branch manager high back chair (with head rest) </t>
  </si>
  <si>
    <t>Highback Chair 
- Black mesh back
- Black fabric seat
- Adjustable black mesh headrest
- Tension adjustment
- Knee tilt synchro mechanism
- Gas height
- Adjustable lumber support
- Black nylon base with unhooded castors
- Height adjustable arms</t>
  </si>
  <si>
    <r>
      <t xml:space="preserve">Collaborative  room </t>
    </r>
    <r>
      <rPr>
        <b/>
        <sz val="11"/>
        <color theme="1"/>
        <rFont val="Arial"/>
        <family val="2"/>
      </rPr>
      <t>CHAIR</t>
    </r>
  </si>
  <si>
    <t xml:space="preserve">Brown pleated simulation leather colaboration chair on 5 star chrome base with castors
mix of light and medium brownwill be confimrd with order. 
</t>
  </si>
  <si>
    <r>
      <t xml:space="preserve">POD operator </t>
    </r>
    <r>
      <rPr>
        <b/>
        <sz val="11"/>
        <color theme="1"/>
        <rFont val="Arial"/>
        <family val="2"/>
      </rPr>
      <t>CHAIR</t>
    </r>
  </si>
  <si>
    <t xml:space="preserve">
 - seat to match inside of POD 
 - back rest to netted back
 - stainless steel legs 
- Black mesh back
- Black fabric seat
- 4-legged chrome frame with
polyurethane arms integrated
into frame
- Castors</t>
  </si>
  <si>
    <t xml:space="preserve">Edu-table High stool upholstered shell  </t>
  </si>
  <si>
    <t>High Stool
Single shell type seat upholstered in Fluted light brown imitation leather with powder coated steel base
Colours: frame and imitation leather TBC at order stage.</t>
  </si>
  <si>
    <r>
      <t xml:space="preserve">SARS Edu-table Bar stool </t>
    </r>
    <r>
      <rPr>
        <b/>
        <sz val="11"/>
        <color theme="1"/>
        <rFont val="Arial"/>
        <family val="2"/>
      </rPr>
      <t>LOW</t>
    </r>
  </si>
  <si>
    <t>Low Stool
Single shell type seat upholstered in Fluted light brown imitation leather with powder coated steel base
Colours: frame and faimitation leather TBC at order stage.</t>
  </si>
  <si>
    <t xml:space="preserve">Canteen chair </t>
  </si>
  <si>
    <t xml:space="preserve">Polyurethane injected molded chair- Moss/ Camo green / Charcoal
</t>
  </si>
  <si>
    <t xml:space="preserve">Seating area public bench with side table and charging port </t>
  </si>
  <si>
    <t>Combination type soft seating solution for client waiting area.Modular systems for easy set-up in multiple configurations. Vinyl / Mock leather colours to be selected with order. Allow for:
-  3 Seater option with 2 backrests x 1
-  Rounded corner pieces x 2
-  Triangular connector piece x 1
-  Double seat single cussion x 2
-  Double seat double cussion x 1
-  Double seat with extender table x 1
- Matching cofee tables x 3</t>
  </si>
  <si>
    <t xml:space="preserve">single Ottomans 
similar or equal to 
</t>
  </si>
  <si>
    <t>Upholstered Ottomann
Vinyl/ Mock Leather in different color
Dim: 550mm (w) x 550mm (d) x 450mm (h)</t>
  </si>
  <si>
    <t xml:space="preserve">Branch manager coat stand </t>
  </si>
  <si>
    <t xml:space="preserve">Typical standard coat stand (Dark grey) </t>
  </si>
  <si>
    <t xml:space="preserve">Branch manager dust bin (Metal Perforated) </t>
  </si>
  <si>
    <t>Waste bin black perforated 245mm Dia x 300mm (H)</t>
  </si>
  <si>
    <t xml:space="preserve">Plastic waste bins Multiple colours </t>
  </si>
  <si>
    <t>Waste bins 245mm Dia x 300mm (H)</t>
  </si>
  <si>
    <t xml:space="preserve">ADDIS dust bins </t>
  </si>
  <si>
    <t xml:space="preserve">Pause / Printing room
 - Black </t>
  </si>
  <si>
    <t>PET Acoustic  Panels suspended from ceilings or wall hung</t>
  </si>
  <si>
    <t xml:space="preserve">PET Acoustic  Panels suspended from ceilings or wall hung Size 2400mm x 1200mm x 12 mm </t>
  </si>
  <si>
    <t xml:space="preserve">Artificial plant wall in Green (Wall panels) </t>
  </si>
  <si>
    <t xml:space="preserve">Panels made up to 2,000mm (w) x 2,4000mm (L)Green acoustic material greenery / Acoustic panel </t>
  </si>
  <si>
    <t xml:space="preserve">Planter pot artificial plants , medium floor based </t>
  </si>
  <si>
    <t>Arificial planter with pot complete</t>
  </si>
  <si>
    <t xml:space="preserve">Planter pot, small floor based </t>
  </si>
  <si>
    <t>PIN BOARD 1200 x 900</t>
  </si>
  <si>
    <t xml:space="preserve">Pause area (staff wellfare notices) </t>
  </si>
  <si>
    <t>PIN BOARD 900 x 600</t>
  </si>
  <si>
    <t xml:space="preserve">Existing SARS specification 
OPS managers / BO manager </t>
  </si>
  <si>
    <t>WHITEBOARD 900 x 900</t>
  </si>
  <si>
    <t>Existing SARS specification 
OPS managers / BO manager 
 - 1x marker set (incl)</t>
  </si>
  <si>
    <t>WHITEBOARD 1200 x 1000 (Magnetic)</t>
  </si>
  <si>
    <t>WHITEBOARD 2000 x 1200 (Magnetic)</t>
  </si>
  <si>
    <t>WHITEBOARD 2500 x 1200</t>
  </si>
  <si>
    <t xml:space="preserve">similar or equal </t>
  </si>
  <si>
    <t>Sub-Total (Vat Incl.)</t>
  </si>
  <si>
    <t>Delivery Cost (Vat Incl)</t>
  </si>
  <si>
    <t>Installation Cost (Vat Incl)</t>
  </si>
  <si>
    <t>Overall Tendered Amount (Vat Incl.)</t>
  </si>
  <si>
    <t>Company Representation Name</t>
  </si>
  <si>
    <t>Role in Company</t>
  </si>
  <si>
    <t xml:space="preserve">Signature </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</si>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</sst>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20" x14ac:knownFonts="1">
    <font>
      <sz val="11"/>
      <color theme="1"/>
      <name val="Calibri"/>
      <family val="2"/>
      <scheme val="minor"/>
    </font>
    <font>
      <sz val="11"/>
      <color theme="1"/>
      <name val="Arial"/>
      <family val="2"/>
    </font>
    <font>
      <b/>
      <sz val="11"/>
      <color rgb="FF000000"/>
      <name val="Arial"/>
      <family val="2"/>
    </font>
    <font>
      <b/>
      <sz val="11"/>
      <color theme="1"/>
      <name val="Arial"/>
      <family val="2"/>
    </font>
    <font>
      <b/>
      <sz val="11"/>
      <name val="Arial"/>
      <family val="2"/>
    </font>
    <font>
      <sz val="11"/>
      <name val="Arial"/>
      <family val="2"/>
    </font>
    <font>
      <b/>
      <u/>
      <sz val="11"/>
      <color rgb="FFFF0000"/>
      <name val="Arial"/>
      <family val="2"/>
    </font>
    <font>
      <b/>
      <u/>
      <sz val="11"/>
      <name val="Arial"/>
      <family val="2"/>
    </font>
    <font>
      <b/>
      <i/>
      <sz val="11"/>
      <name val="Arial"/>
      <family val="2"/>
    </font>
    <font>
      <b/>
      <sz val="11"/>
      <color rgb="FFFF0000"/>
      <name val="Arial"/>
      <family val="2"/>
    </font>
    <font>
      <u/>
      <sz val="11"/>
      <name val="Arial"/>
      <family val="2"/>
    </font>
    <font>
      <u/>
      <sz val="11"/>
      <color theme="1"/>
      <name val="Arial"/>
      <family val="2"/>
    </font>
    <font>
      <b/>
      <u/>
      <sz val="11"/>
      <color theme="1"/>
      <name val="Arial"/>
      <family val="2"/>
    </font>
    <font>
      <i/>
      <sz val="11"/>
      <name val="Arial"/>
      <family val="2"/>
    </font>
    <font>
      <b/>
      <i/>
      <sz val="9"/>
      <name val="Arial"/>
      <family val="2"/>
    </font>
    <font>
      <i/>
      <sz val="9"/>
      <name val="Arial"/>
      <family val="2"/>
    </font>
    <font>
      <sz val="12"/>
      <color theme="1"/>
      <name val="Calibri"/>
      <family val="2"/>
      <scheme val="minor"/>
    </font>
    <font>
      <b/>
      <sz val="12"/>
      <color theme="1"/>
      <name val="Calibri"/>
      <family val="2"/>
      <scheme val="minor"/>
    </font>
    <font>
      <sz val="9"/>
      <color theme="1"/>
      <name val="Arial"/>
      <family val="2"/>
    </font>
    <font>
      <sz val="9"/>
      <color indexed="81"/>
      <name val="Tahoma"/>
      <charset val="1"/>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4" tint="0.39997558519241921"/>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91">
    <xf numFmtId="0" fontId="0" fillId="0" borderId="0" xfId="0"/>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center" wrapText="1"/>
    </xf>
    <xf numFmtId="0" fontId="2" fillId="0" borderId="0" xfId="0" applyFont="1" applyAlignment="1">
      <alignment vertical="center" textRotation="90" wrapText="1"/>
    </xf>
    <xf numFmtId="0" fontId="2" fillId="0" borderId="1" xfId="0" applyFont="1" applyBorder="1" applyAlignment="1">
      <alignment vertical="center" wrapText="1"/>
    </xf>
    <xf numFmtId="0" fontId="2" fillId="0" borderId="2" xfId="0" applyFont="1" applyBorder="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 fillId="0" borderId="0" xfId="0" applyFont="1"/>
    <xf numFmtId="0" fontId="3" fillId="0" borderId="3" xfId="0" applyFont="1" applyBorder="1" applyAlignment="1">
      <alignment vertical="center" wrapText="1"/>
    </xf>
    <xf numFmtId="0" fontId="3" fillId="0" borderId="5" xfId="0"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2" fillId="2" borderId="3" xfId="0" applyFont="1" applyFill="1" applyBorder="1" applyAlignment="1" applyProtection="1">
      <alignment horizontal="center" wrapText="1"/>
      <protection locked="0"/>
    </xf>
    <xf numFmtId="0" fontId="2" fillId="2" borderId="4" xfId="0" applyFont="1" applyFill="1" applyBorder="1" applyAlignment="1" applyProtection="1">
      <alignment horizontal="center" wrapText="1"/>
      <protection locked="0"/>
    </xf>
    <xf numFmtId="0" fontId="2" fillId="2" borderId="5" xfId="0" applyFont="1" applyFill="1" applyBorder="1" applyAlignment="1" applyProtection="1">
      <alignment horizontal="center" wrapText="1"/>
      <protection locked="0"/>
    </xf>
    <xf numFmtId="0" fontId="2" fillId="0" borderId="0" xfId="0" applyFont="1" applyAlignment="1">
      <alignment horizontal="center" vertical="center" textRotation="90" wrapText="1"/>
    </xf>
    <xf numFmtId="0" fontId="2" fillId="0" borderId="0" xfId="0" applyFont="1" applyAlignment="1">
      <alignment horizontal="justify" vertical="center" wrapText="1"/>
    </xf>
    <xf numFmtId="0" fontId="2" fillId="0" borderId="0" xfId="0" applyFont="1" applyAlignment="1" applyProtection="1">
      <alignment wrapText="1"/>
      <protection locked="0"/>
    </xf>
    <xf numFmtId="0" fontId="5" fillId="0" borderId="0" xfId="0" applyFont="1"/>
    <xf numFmtId="0" fontId="6" fillId="3" borderId="1" xfId="0" applyFont="1" applyFill="1" applyBorder="1" applyAlignment="1">
      <alignment horizontal="left"/>
    </xf>
    <xf numFmtId="0" fontId="6" fillId="3" borderId="2" xfId="0" applyFont="1" applyFill="1" applyBorder="1" applyAlignment="1">
      <alignment horizontal="left"/>
    </xf>
    <xf numFmtId="0" fontId="6" fillId="3" borderId="6" xfId="0" applyFont="1" applyFill="1" applyBorder="1" applyAlignment="1">
      <alignment horizontal="left"/>
    </xf>
    <xf numFmtId="0" fontId="5" fillId="0" borderId="7" xfId="0" applyFont="1" applyBorder="1" applyAlignment="1">
      <alignment horizontal="left" wrapText="1"/>
    </xf>
    <xf numFmtId="0" fontId="5" fillId="0" borderId="0" xfId="0" applyFont="1" applyAlignment="1">
      <alignment horizontal="left" wrapText="1"/>
    </xf>
    <xf numFmtId="0" fontId="5" fillId="0" borderId="8" xfId="0" applyFont="1" applyBorder="1" applyAlignment="1">
      <alignment horizontal="left" wrapText="1"/>
    </xf>
    <xf numFmtId="0" fontId="9" fillId="0" borderId="7" xfId="0" applyFont="1" applyBorder="1" applyAlignment="1">
      <alignment horizontal="left" wrapText="1"/>
    </xf>
    <xf numFmtId="0" fontId="9" fillId="0" borderId="0" xfId="0" applyFont="1" applyAlignment="1">
      <alignment horizontal="left" wrapText="1"/>
    </xf>
    <xf numFmtId="0" fontId="9" fillId="0" borderId="8" xfId="0" applyFont="1" applyBorder="1" applyAlignment="1">
      <alignment horizontal="left" wrapText="1"/>
    </xf>
    <xf numFmtId="0" fontId="5" fillId="0" borderId="0" xfId="0" applyFont="1" applyAlignment="1">
      <alignment wrapText="1"/>
    </xf>
    <xf numFmtId="0" fontId="5" fillId="0" borderId="9" xfId="0" applyFont="1" applyBorder="1" applyAlignment="1">
      <alignment horizontal="left" wrapText="1"/>
    </xf>
    <xf numFmtId="0" fontId="5" fillId="0" borderId="10" xfId="0" applyFont="1" applyBorder="1" applyAlignment="1">
      <alignment horizontal="left" wrapText="1"/>
    </xf>
    <xf numFmtId="0" fontId="5" fillId="0" borderId="11" xfId="0" applyFont="1" applyBorder="1" applyAlignment="1">
      <alignment horizontal="left" wrapText="1"/>
    </xf>
    <xf numFmtId="0" fontId="3" fillId="0" borderId="0" xfId="0" applyFont="1" applyAlignment="1">
      <alignment horizontal="left" wrapText="1"/>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 xfId="0" applyFont="1" applyFill="1" applyBorder="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5" xfId="0" applyFont="1" applyBorder="1" applyAlignment="1">
      <alignment vertical="center" wrapText="1"/>
    </xf>
    <xf numFmtId="0" fontId="5" fillId="0" borderId="15" xfId="0" applyFont="1" applyBorder="1" applyAlignment="1">
      <alignment horizontal="center" vertical="center" wrapText="1"/>
    </xf>
    <xf numFmtId="164" fontId="1" fillId="2" borderId="15" xfId="0" applyNumberFormat="1" applyFont="1" applyFill="1" applyBorder="1" applyAlignment="1">
      <alignment vertical="center" wrapText="1"/>
    </xf>
    <xf numFmtId="164" fontId="1" fillId="0" borderId="15" xfId="0" applyNumberFormat="1" applyFont="1" applyBorder="1" applyAlignment="1">
      <alignment vertical="center" wrapText="1"/>
    </xf>
    <xf numFmtId="164" fontId="1" fillId="0" borderId="16" xfId="0" applyNumberFormat="1" applyFont="1" applyBorder="1" applyAlignment="1">
      <alignment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8" xfId="0" applyFont="1" applyBorder="1" applyAlignment="1">
      <alignment vertical="center" wrapText="1"/>
    </xf>
    <xf numFmtId="164" fontId="1" fillId="2" borderId="18" xfId="0" applyNumberFormat="1" applyFont="1" applyFill="1" applyBorder="1" applyAlignment="1">
      <alignment vertical="center" wrapText="1"/>
    </xf>
    <xf numFmtId="164" fontId="1" fillId="0" borderId="18" xfId="0" applyNumberFormat="1" applyFont="1" applyBorder="1" applyAlignment="1">
      <alignment vertical="center" wrapText="1"/>
    </xf>
    <xf numFmtId="164" fontId="1" fillId="0" borderId="19" xfId="0" applyNumberFormat="1" applyFont="1" applyBorder="1" applyAlignment="1">
      <alignment vertical="center" wrapText="1"/>
    </xf>
    <xf numFmtId="0" fontId="5" fillId="0" borderId="18" xfId="0" applyFont="1" applyBorder="1" applyAlignment="1">
      <alignment horizontal="center" vertical="center" wrapText="1"/>
    </xf>
    <xf numFmtId="0" fontId="1" fillId="3" borderId="18" xfId="0" applyFont="1" applyFill="1" applyBorder="1" applyAlignment="1">
      <alignment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1" xfId="0" applyFont="1" applyBorder="1" applyAlignment="1">
      <alignment vertical="center" wrapText="1"/>
    </xf>
    <xf numFmtId="0" fontId="5" fillId="0" borderId="21" xfId="0" applyFont="1" applyBorder="1" applyAlignment="1">
      <alignment horizontal="center" vertical="center" wrapText="1"/>
    </xf>
    <xf numFmtId="164" fontId="1" fillId="2" borderId="21" xfId="0" applyNumberFormat="1" applyFont="1" applyFill="1" applyBorder="1" applyAlignment="1">
      <alignment vertical="center" wrapText="1"/>
    </xf>
    <xf numFmtId="164" fontId="1" fillId="0" borderId="21" xfId="0" applyNumberFormat="1" applyFont="1" applyBorder="1" applyAlignment="1">
      <alignment vertical="center" wrapText="1"/>
    </xf>
    <xf numFmtId="164" fontId="1" fillId="0" borderId="22" xfId="0" applyNumberFormat="1" applyFont="1" applyBorder="1" applyAlignment="1">
      <alignmen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164" fontId="4" fillId="0" borderId="23" xfId="0" applyNumberFormat="1" applyFont="1" applyBorder="1" applyAlignment="1">
      <alignment vertical="center" wrapText="1"/>
    </xf>
    <xf numFmtId="164" fontId="4" fillId="0" borderId="0" xfId="0" applyNumberFormat="1" applyFont="1" applyAlignment="1">
      <alignment wrapText="1"/>
    </xf>
    <xf numFmtId="0" fontId="5" fillId="0" borderId="0" xfId="0" applyFont="1" applyAlignment="1">
      <alignment horizontal="center" vertical="center" wrapText="1"/>
    </xf>
    <xf numFmtId="164" fontId="8" fillId="0" borderId="0" xfId="0" applyNumberFormat="1" applyFont="1" applyAlignment="1">
      <alignment wrapText="1"/>
    </xf>
    <xf numFmtId="0" fontId="13" fillId="0" borderId="0" xfId="0" applyFont="1" applyAlignment="1">
      <alignment horizontal="center" vertical="center" wrapText="1"/>
    </xf>
    <xf numFmtId="0" fontId="13" fillId="0" borderId="0" xfId="0" applyFont="1" applyAlignment="1">
      <alignment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164" fontId="1" fillId="2" borderId="23" xfId="0" applyNumberFormat="1" applyFont="1" applyFill="1" applyBorder="1"/>
    <xf numFmtId="164" fontId="1" fillId="2" borderId="12" xfId="0" applyNumberFormat="1" applyFont="1" applyFill="1" applyBorder="1"/>
    <xf numFmtId="164" fontId="3" fillId="0" borderId="23" xfId="0" applyNumberFormat="1" applyFont="1" applyBorder="1"/>
    <xf numFmtId="0" fontId="5" fillId="0" borderId="0" xfId="0" applyFont="1" applyAlignment="1">
      <alignment vertical="center" wrapText="1"/>
    </xf>
    <xf numFmtId="0" fontId="5" fillId="0" borderId="0" xfId="0" applyFont="1" applyAlignment="1">
      <alignment horizontal="center" wrapText="1"/>
    </xf>
    <xf numFmtId="164" fontId="14" fillId="0" borderId="0" xfId="0" applyNumberFormat="1" applyFont="1" applyAlignment="1">
      <alignment wrapText="1"/>
    </xf>
    <xf numFmtId="0" fontId="15" fillId="0" borderId="0" xfId="0" applyFont="1" applyAlignment="1">
      <alignment horizontal="center" vertical="center" wrapText="1"/>
    </xf>
    <xf numFmtId="0" fontId="15" fillId="0" borderId="0" xfId="0" applyFont="1" applyAlignment="1">
      <alignment wrapText="1"/>
    </xf>
    <xf numFmtId="0" fontId="16" fillId="0" borderId="0" xfId="0" applyFont="1"/>
    <xf numFmtId="0" fontId="16" fillId="0" borderId="10" xfId="0" applyFont="1" applyBorder="1"/>
    <xf numFmtId="15" fontId="16" fillId="0" borderId="10" xfId="0" applyNumberFormat="1" applyFont="1" applyBorder="1"/>
    <xf numFmtId="0" fontId="17" fillId="0" borderId="0" xfId="0" applyFont="1" applyAlignment="1">
      <alignment horizontal="center"/>
    </xf>
    <xf numFmtId="0" fontId="17" fillId="0" borderId="0" xfId="0" applyFont="1"/>
    <xf numFmtId="0" fontId="18" fillId="0" borderId="0" xfId="0" applyFont="1"/>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8" Type="http://schemas.openxmlformats.org/officeDocument/2006/relationships/image" Target="../media/image46.png"/><Relationship Id="rId13" Type="http://schemas.openxmlformats.org/officeDocument/2006/relationships/image" Target="../media/image51.png"/><Relationship Id="rId3" Type="http://schemas.openxmlformats.org/officeDocument/2006/relationships/image" Target="../media/image41.png"/><Relationship Id="rId7" Type="http://schemas.openxmlformats.org/officeDocument/2006/relationships/image" Target="../media/image45.png"/><Relationship Id="rId12" Type="http://schemas.openxmlformats.org/officeDocument/2006/relationships/image" Target="../media/image50.png"/><Relationship Id="rId2" Type="http://schemas.openxmlformats.org/officeDocument/2006/relationships/image" Target="../media/image40.png"/><Relationship Id="rId1" Type="http://schemas.openxmlformats.org/officeDocument/2006/relationships/image" Target="../media/image39.emf"/><Relationship Id="rId6" Type="http://schemas.openxmlformats.org/officeDocument/2006/relationships/image" Target="../media/image44.png"/><Relationship Id="rId11" Type="http://schemas.openxmlformats.org/officeDocument/2006/relationships/image" Target="../media/image49.png"/><Relationship Id="rId5" Type="http://schemas.openxmlformats.org/officeDocument/2006/relationships/image" Target="../media/image43.png"/><Relationship Id="rId10" Type="http://schemas.openxmlformats.org/officeDocument/2006/relationships/image" Target="../media/image48.png"/><Relationship Id="rId4" Type="http://schemas.openxmlformats.org/officeDocument/2006/relationships/image" Target="../media/image42.png"/><Relationship Id="rId9" Type="http://schemas.openxmlformats.org/officeDocument/2006/relationships/image" Target="../media/image47.png"/><Relationship Id="rId14" Type="http://schemas.openxmlformats.org/officeDocument/2006/relationships/image" Target="../media/image52.png"/></Relationships>
</file>

<file path=xl/drawings/drawing1.xml><?xml version="1.0" encoding="utf-8"?>
<xdr:wsDr xmlns:xdr="http://schemas.openxmlformats.org/drawingml/2006/spreadsheetDrawing" xmlns:a="http://schemas.openxmlformats.org/drawingml/2006/main">
  <xdr:oneCellAnchor>
    <xdr:from>
      <xdr:col>2</xdr:col>
      <xdr:colOff>77350</xdr:colOff>
      <xdr:row>60</xdr:row>
      <xdr:rowOff>88900</xdr:rowOff>
    </xdr:from>
    <xdr:ext cx="1624449" cy="1714500"/>
    <xdr:pic>
      <xdr:nvPicPr>
        <xdr:cNvPr id="2" name="Picture 1">
          <a:extLst>
            <a:ext uri="{FF2B5EF4-FFF2-40B4-BE49-F238E27FC236}">
              <a16:creationId xmlns:a16="http://schemas.microsoft.com/office/drawing/2014/main" id="{F1EFB6F7-E22F-4C18-8624-69BAD7B4C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550" y="89862025"/>
          <a:ext cx="1624449" cy="171450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44448</xdr:colOff>
      <xdr:row>27</xdr:row>
      <xdr:rowOff>309562</xdr:rowOff>
    </xdr:from>
    <xdr:to>
      <xdr:col>2</xdr:col>
      <xdr:colOff>1844832</xdr:colOff>
      <xdr:row>27</xdr:row>
      <xdr:rowOff>1714500</xdr:rowOff>
    </xdr:to>
    <xdr:pic>
      <xdr:nvPicPr>
        <xdr:cNvPr id="3" name="Picture 2">
          <a:extLst>
            <a:ext uri="{FF2B5EF4-FFF2-40B4-BE49-F238E27FC236}">
              <a16:creationId xmlns:a16="http://schemas.microsoft.com/office/drawing/2014/main" id="{4FD977A5-559E-41A1-A423-62C39C848B91}"/>
            </a:ext>
          </a:extLst>
        </xdr:cNvPr>
        <xdr:cNvPicPr>
          <a:picLocks noChangeAspect="1"/>
        </xdr:cNvPicPr>
      </xdr:nvPicPr>
      <xdr:blipFill>
        <a:blip xmlns:r="http://schemas.openxmlformats.org/officeDocument/2006/relationships" r:embed="rId2"/>
        <a:stretch>
          <a:fillRect/>
        </a:stretch>
      </xdr:blipFill>
      <xdr:spPr>
        <a:xfrm>
          <a:off x="1263648" y="21997987"/>
          <a:ext cx="1800384" cy="1404938"/>
        </a:xfrm>
        <a:prstGeom prst="rect">
          <a:avLst/>
        </a:prstGeom>
      </xdr:spPr>
    </xdr:pic>
    <xdr:clientData/>
  </xdr:twoCellAnchor>
  <xdr:twoCellAnchor editAs="oneCell">
    <xdr:from>
      <xdr:col>2</xdr:col>
      <xdr:colOff>1897470</xdr:colOff>
      <xdr:row>27</xdr:row>
      <xdr:rowOff>154783</xdr:rowOff>
    </xdr:from>
    <xdr:to>
      <xdr:col>2</xdr:col>
      <xdr:colOff>3381556</xdr:colOff>
      <xdr:row>27</xdr:row>
      <xdr:rowOff>1321594</xdr:rowOff>
    </xdr:to>
    <xdr:pic>
      <xdr:nvPicPr>
        <xdr:cNvPr id="4" name="Picture 3">
          <a:extLst>
            <a:ext uri="{FF2B5EF4-FFF2-40B4-BE49-F238E27FC236}">
              <a16:creationId xmlns:a16="http://schemas.microsoft.com/office/drawing/2014/main" id="{1B0379BD-CA91-4B72-A1F5-39325E69C3F5}"/>
            </a:ext>
          </a:extLst>
        </xdr:cNvPr>
        <xdr:cNvPicPr>
          <a:picLocks noChangeAspect="1"/>
        </xdr:cNvPicPr>
      </xdr:nvPicPr>
      <xdr:blipFill>
        <a:blip xmlns:r="http://schemas.openxmlformats.org/officeDocument/2006/relationships" r:embed="rId3"/>
        <a:stretch>
          <a:fillRect/>
        </a:stretch>
      </xdr:blipFill>
      <xdr:spPr>
        <a:xfrm>
          <a:off x="3116670" y="21843208"/>
          <a:ext cx="1484086" cy="1166811"/>
        </a:xfrm>
        <a:prstGeom prst="rect">
          <a:avLst/>
        </a:prstGeom>
      </xdr:spPr>
    </xdr:pic>
    <xdr:clientData/>
  </xdr:twoCellAnchor>
  <xdr:twoCellAnchor editAs="oneCell">
    <xdr:from>
      <xdr:col>2</xdr:col>
      <xdr:colOff>2373087</xdr:colOff>
      <xdr:row>27</xdr:row>
      <xdr:rowOff>1211264</xdr:rowOff>
    </xdr:from>
    <xdr:to>
      <xdr:col>2</xdr:col>
      <xdr:colOff>3381613</xdr:colOff>
      <xdr:row>27</xdr:row>
      <xdr:rowOff>1857376</xdr:rowOff>
    </xdr:to>
    <xdr:pic>
      <xdr:nvPicPr>
        <xdr:cNvPr id="5" name="Picture 4">
          <a:extLst>
            <a:ext uri="{FF2B5EF4-FFF2-40B4-BE49-F238E27FC236}">
              <a16:creationId xmlns:a16="http://schemas.microsoft.com/office/drawing/2014/main" id="{CE224D65-4DCA-4FEB-B0C4-F95261999953}"/>
            </a:ext>
          </a:extLst>
        </xdr:cNvPr>
        <xdr:cNvPicPr>
          <a:picLocks noChangeAspect="1"/>
        </xdr:cNvPicPr>
      </xdr:nvPicPr>
      <xdr:blipFill>
        <a:blip xmlns:r="http://schemas.openxmlformats.org/officeDocument/2006/relationships" r:embed="rId4"/>
        <a:stretch>
          <a:fillRect/>
        </a:stretch>
      </xdr:blipFill>
      <xdr:spPr>
        <a:xfrm>
          <a:off x="3592287" y="22899689"/>
          <a:ext cx="1008526" cy="646112"/>
        </a:xfrm>
        <a:prstGeom prst="rect">
          <a:avLst/>
        </a:prstGeom>
      </xdr:spPr>
    </xdr:pic>
    <xdr:clientData/>
  </xdr:twoCellAnchor>
  <xdr:twoCellAnchor editAs="oneCell">
    <xdr:from>
      <xdr:col>2</xdr:col>
      <xdr:colOff>163512</xdr:colOff>
      <xdr:row>36</xdr:row>
      <xdr:rowOff>163512</xdr:rowOff>
    </xdr:from>
    <xdr:to>
      <xdr:col>2</xdr:col>
      <xdr:colOff>1488281</xdr:colOff>
      <xdr:row>36</xdr:row>
      <xdr:rowOff>1696139</xdr:rowOff>
    </xdr:to>
    <xdr:pic>
      <xdr:nvPicPr>
        <xdr:cNvPr id="6" name="Picture 5">
          <a:extLst>
            <a:ext uri="{FF2B5EF4-FFF2-40B4-BE49-F238E27FC236}">
              <a16:creationId xmlns:a16="http://schemas.microsoft.com/office/drawing/2014/main" id="{E379DBF3-C7C5-4EEF-B3E6-7B9861BF2AAF}"/>
            </a:ext>
          </a:extLst>
        </xdr:cNvPr>
        <xdr:cNvPicPr>
          <a:picLocks noChangeAspect="1"/>
        </xdr:cNvPicPr>
      </xdr:nvPicPr>
      <xdr:blipFill>
        <a:blip xmlns:r="http://schemas.openxmlformats.org/officeDocument/2006/relationships" r:embed="rId5"/>
        <a:stretch>
          <a:fillRect/>
        </a:stretch>
      </xdr:blipFill>
      <xdr:spPr>
        <a:xfrm>
          <a:off x="1382712" y="40330437"/>
          <a:ext cx="1324769" cy="1532627"/>
        </a:xfrm>
        <a:prstGeom prst="rect">
          <a:avLst/>
        </a:prstGeom>
      </xdr:spPr>
    </xdr:pic>
    <xdr:clientData/>
  </xdr:twoCellAnchor>
  <xdr:twoCellAnchor editAs="oneCell">
    <xdr:from>
      <xdr:col>2</xdr:col>
      <xdr:colOff>1365943</xdr:colOff>
      <xdr:row>36</xdr:row>
      <xdr:rowOff>600389</xdr:rowOff>
    </xdr:from>
    <xdr:to>
      <xdr:col>2</xdr:col>
      <xdr:colOff>3382543</xdr:colOff>
      <xdr:row>36</xdr:row>
      <xdr:rowOff>1219244</xdr:rowOff>
    </xdr:to>
    <xdr:pic>
      <xdr:nvPicPr>
        <xdr:cNvPr id="7" name="Picture 6">
          <a:extLst>
            <a:ext uri="{FF2B5EF4-FFF2-40B4-BE49-F238E27FC236}">
              <a16:creationId xmlns:a16="http://schemas.microsoft.com/office/drawing/2014/main" id="{C5C5F8C5-66A2-4E07-B5F6-9C22B154E665}"/>
            </a:ext>
          </a:extLst>
        </xdr:cNvPr>
        <xdr:cNvPicPr>
          <a:picLocks noChangeAspect="1"/>
        </xdr:cNvPicPr>
      </xdr:nvPicPr>
      <xdr:blipFill>
        <a:blip xmlns:r="http://schemas.openxmlformats.org/officeDocument/2006/relationships" r:embed="rId6"/>
        <a:stretch>
          <a:fillRect/>
        </a:stretch>
      </xdr:blipFill>
      <xdr:spPr>
        <a:xfrm rot="20421962">
          <a:off x="2585143" y="40767314"/>
          <a:ext cx="2016600" cy="618855"/>
        </a:xfrm>
        <a:prstGeom prst="rect">
          <a:avLst/>
        </a:prstGeom>
      </xdr:spPr>
    </xdr:pic>
    <xdr:clientData/>
  </xdr:twoCellAnchor>
  <xdr:twoCellAnchor editAs="oneCell">
    <xdr:from>
      <xdr:col>2</xdr:col>
      <xdr:colOff>1898292</xdr:colOff>
      <xdr:row>60</xdr:row>
      <xdr:rowOff>381000</xdr:rowOff>
    </xdr:from>
    <xdr:to>
      <xdr:col>2</xdr:col>
      <xdr:colOff>3382138</xdr:colOff>
      <xdr:row>60</xdr:row>
      <xdr:rowOff>1845468</xdr:rowOff>
    </xdr:to>
    <xdr:pic>
      <xdr:nvPicPr>
        <xdr:cNvPr id="8" name="Picture 7">
          <a:extLst>
            <a:ext uri="{FF2B5EF4-FFF2-40B4-BE49-F238E27FC236}">
              <a16:creationId xmlns:a16="http://schemas.microsoft.com/office/drawing/2014/main" id="{C8083CAE-1EF5-440B-852F-2D2869F5D081}"/>
            </a:ext>
          </a:extLst>
        </xdr:cNvPr>
        <xdr:cNvPicPr>
          <a:picLocks noChangeAspect="1"/>
        </xdr:cNvPicPr>
      </xdr:nvPicPr>
      <xdr:blipFill>
        <a:blip xmlns:r="http://schemas.openxmlformats.org/officeDocument/2006/relationships" r:embed="rId7"/>
        <a:stretch>
          <a:fillRect/>
        </a:stretch>
      </xdr:blipFill>
      <xdr:spPr>
        <a:xfrm>
          <a:off x="3117492" y="90154125"/>
          <a:ext cx="1483846" cy="1464468"/>
        </a:xfrm>
        <a:prstGeom prst="rect">
          <a:avLst/>
        </a:prstGeom>
      </xdr:spPr>
    </xdr:pic>
    <xdr:clientData/>
  </xdr:twoCellAnchor>
  <xdr:twoCellAnchor editAs="oneCell">
    <xdr:from>
      <xdr:col>2</xdr:col>
      <xdr:colOff>311943</xdr:colOff>
      <xdr:row>19</xdr:row>
      <xdr:rowOff>376239</xdr:rowOff>
    </xdr:from>
    <xdr:to>
      <xdr:col>2</xdr:col>
      <xdr:colOff>2240756</xdr:colOff>
      <xdr:row>19</xdr:row>
      <xdr:rowOff>1868606</xdr:rowOff>
    </xdr:to>
    <xdr:pic>
      <xdr:nvPicPr>
        <xdr:cNvPr id="9" name="Picture 8">
          <a:extLst>
            <a:ext uri="{FF2B5EF4-FFF2-40B4-BE49-F238E27FC236}">
              <a16:creationId xmlns:a16="http://schemas.microsoft.com/office/drawing/2014/main" id="{DF2CE38A-C3C6-4FE7-A913-2141277297D7}"/>
            </a:ext>
          </a:extLst>
        </xdr:cNvPr>
        <xdr:cNvPicPr>
          <a:picLocks noChangeAspect="1"/>
        </xdr:cNvPicPr>
      </xdr:nvPicPr>
      <xdr:blipFill>
        <a:blip xmlns:r="http://schemas.openxmlformats.org/officeDocument/2006/relationships" r:embed="rId8"/>
        <a:stretch>
          <a:fillRect/>
        </a:stretch>
      </xdr:blipFill>
      <xdr:spPr>
        <a:xfrm>
          <a:off x="1531143" y="5224464"/>
          <a:ext cx="1928813" cy="1492367"/>
        </a:xfrm>
        <a:prstGeom prst="rect">
          <a:avLst/>
        </a:prstGeom>
      </xdr:spPr>
    </xdr:pic>
    <xdr:clientData/>
  </xdr:twoCellAnchor>
  <xdr:twoCellAnchor editAs="oneCell">
    <xdr:from>
      <xdr:col>2</xdr:col>
      <xdr:colOff>952501</xdr:colOff>
      <xdr:row>21</xdr:row>
      <xdr:rowOff>226219</xdr:rowOff>
    </xdr:from>
    <xdr:to>
      <xdr:col>2</xdr:col>
      <xdr:colOff>2095128</xdr:colOff>
      <xdr:row>21</xdr:row>
      <xdr:rowOff>1547813</xdr:rowOff>
    </xdr:to>
    <xdr:pic>
      <xdr:nvPicPr>
        <xdr:cNvPr id="10" name="Picture 9">
          <a:extLst>
            <a:ext uri="{FF2B5EF4-FFF2-40B4-BE49-F238E27FC236}">
              <a16:creationId xmlns:a16="http://schemas.microsoft.com/office/drawing/2014/main" id="{A62B425E-AE41-44E2-9C1B-A4698AA95B61}"/>
            </a:ext>
          </a:extLst>
        </xdr:cNvPr>
        <xdr:cNvPicPr>
          <a:picLocks noChangeAspect="1"/>
        </xdr:cNvPicPr>
      </xdr:nvPicPr>
      <xdr:blipFill>
        <a:blip xmlns:r="http://schemas.openxmlformats.org/officeDocument/2006/relationships" r:embed="rId9"/>
        <a:stretch>
          <a:fillRect/>
        </a:stretch>
      </xdr:blipFill>
      <xdr:spPr>
        <a:xfrm>
          <a:off x="2171701" y="9113044"/>
          <a:ext cx="1142627" cy="1321594"/>
        </a:xfrm>
        <a:prstGeom prst="rect">
          <a:avLst/>
        </a:prstGeom>
      </xdr:spPr>
    </xdr:pic>
    <xdr:clientData/>
  </xdr:twoCellAnchor>
  <xdr:twoCellAnchor editAs="oneCell">
    <xdr:from>
      <xdr:col>2</xdr:col>
      <xdr:colOff>1047750</xdr:colOff>
      <xdr:row>51</xdr:row>
      <xdr:rowOff>91916</xdr:rowOff>
    </xdr:from>
    <xdr:to>
      <xdr:col>2</xdr:col>
      <xdr:colOff>2416968</xdr:colOff>
      <xdr:row>51</xdr:row>
      <xdr:rowOff>1844517</xdr:rowOff>
    </xdr:to>
    <xdr:pic>
      <xdr:nvPicPr>
        <xdr:cNvPr id="11" name="Picture 10">
          <a:extLst>
            <a:ext uri="{FF2B5EF4-FFF2-40B4-BE49-F238E27FC236}">
              <a16:creationId xmlns:a16="http://schemas.microsoft.com/office/drawing/2014/main" id="{9B6CBB6A-85CA-4EF7-BF5F-2812E1D3477B}"/>
            </a:ext>
          </a:extLst>
        </xdr:cNvPr>
        <xdr:cNvPicPr>
          <a:picLocks noChangeAspect="1"/>
        </xdr:cNvPicPr>
      </xdr:nvPicPr>
      <xdr:blipFill>
        <a:blip xmlns:r="http://schemas.openxmlformats.org/officeDocument/2006/relationships" r:embed="rId10"/>
        <a:stretch>
          <a:fillRect/>
        </a:stretch>
      </xdr:blipFill>
      <xdr:spPr>
        <a:xfrm>
          <a:off x="2266950" y="71691341"/>
          <a:ext cx="1369218" cy="1752601"/>
        </a:xfrm>
        <a:prstGeom prst="rect">
          <a:avLst/>
        </a:prstGeom>
      </xdr:spPr>
    </xdr:pic>
    <xdr:clientData/>
  </xdr:twoCellAnchor>
  <xdr:twoCellAnchor editAs="oneCell">
    <xdr:from>
      <xdr:col>2</xdr:col>
      <xdr:colOff>457200</xdr:colOff>
      <xdr:row>28</xdr:row>
      <xdr:rowOff>368300</xdr:rowOff>
    </xdr:from>
    <xdr:to>
      <xdr:col>2</xdr:col>
      <xdr:colOff>2772098</xdr:colOff>
      <xdr:row>28</xdr:row>
      <xdr:rowOff>1835355</xdr:rowOff>
    </xdr:to>
    <xdr:pic>
      <xdr:nvPicPr>
        <xdr:cNvPr id="12" name="Picture 11">
          <a:extLst>
            <a:ext uri="{FF2B5EF4-FFF2-40B4-BE49-F238E27FC236}">
              <a16:creationId xmlns:a16="http://schemas.microsoft.com/office/drawing/2014/main" id="{A1E9C2E5-0C88-482E-A161-19E010AA2810}"/>
            </a:ext>
          </a:extLst>
        </xdr:cNvPr>
        <xdr:cNvPicPr>
          <a:picLocks noChangeAspect="1"/>
        </xdr:cNvPicPr>
      </xdr:nvPicPr>
      <xdr:blipFill>
        <a:blip xmlns:r="http://schemas.openxmlformats.org/officeDocument/2006/relationships" r:embed="rId11"/>
        <a:stretch>
          <a:fillRect/>
        </a:stretch>
      </xdr:blipFill>
      <xdr:spPr>
        <a:xfrm>
          <a:off x="1676400" y="24076025"/>
          <a:ext cx="2314898" cy="1467055"/>
        </a:xfrm>
        <a:prstGeom prst="rect">
          <a:avLst/>
        </a:prstGeom>
      </xdr:spPr>
    </xdr:pic>
    <xdr:clientData/>
  </xdr:twoCellAnchor>
  <xdr:twoCellAnchor editAs="oneCell">
    <xdr:from>
      <xdr:col>2</xdr:col>
      <xdr:colOff>1012032</xdr:colOff>
      <xdr:row>48</xdr:row>
      <xdr:rowOff>214312</xdr:rowOff>
    </xdr:from>
    <xdr:to>
      <xdr:col>2</xdr:col>
      <xdr:colOff>2221876</xdr:colOff>
      <xdr:row>48</xdr:row>
      <xdr:rowOff>1929051</xdr:rowOff>
    </xdr:to>
    <xdr:pic>
      <xdr:nvPicPr>
        <xdr:cNvPr id="13" name="Picture 12">
          <a:extLst>
            <a:ext uri="{FF2B5EF4-FFF2-40B4-BE49-F238E27FC236}">
              <a16:creationId xmlns:a16="http://schemas.microsoft.com/office/drawing/2014/main" id="{80D96384-55BB-433A-9BB6-FA9BFDA3FCBA}"/>
            </a:ext>
          </a:extLst>
        </xdr:cNvPr>
        <xdr:cNvPicPr>
          <a:picLocks noChangeAspect="1"/>
        </xdr:cNvPicPr>
      </xdr:nvPicPr>
      <xdr:blipFill>
        <a:blip xmlns:r="http://schemas.openxmlformats.org/officeDocument/2006/relationships" r:embed="rId12"/>
        <a:stretch>
          <a:fillRect/>
        </a:stretch>
      </xdr:blipFill>
      <xdr:spPr>
        <a:xfrm>
          <a:off x="2231232" y="65755837"/>
          <a:ext cx="1209844" cy="1714739"/>
        </a:xfrm>
        <a:prstGeom prst="rect">
          <a:avLst/>
        </a:prstGeom>
      </xdr:spPr>
    </xdr:pic>
    <xdr:clientData/>
  </xdr:twoCellAnchor>
  <xdr:twoCellAnchor editAs="oneCell">
    <xdr:from>
      <xdr:col>2</xdr:col>
      <xdr:colOff>1193800</xdr:colOff>
      <xdr:row>52</xdr:row>
      <xdr:rowOff>114300</xdr:rowOff>
    </xdr:from>
    <xdr:to>
      <xdr:col>2</xdr:col>
      <xdr:colOff>2527486</xdr:colOff>
      <xdr:row>52</xdr:row>
      <xdr:rowOff>1829039</xdr:rowOff>
    </xdr:to>
    <xdr:pic>
      <xdr:nvPicPr>
        <xdr:cNvPr id="14" name="Picture 13">
          <a:extLst>
            <a:ext uri="{FF2B5EF4-FFF2-40B4-BE49-F238E27FC236}">
              <a16:creationId xmlns:a16="http://schemas.microsoft.com/office/drawing/2014/main" id="{17932F08-5226-4827-A593-4AA77990638F}"/>
            </a:ext>
          </a:extLst>
        </xdr:cNvPr>
        <xdr:cNvPicPr>
          <a:picLocks noChangeAspect="1"/>
        </xdr:cNvPicPr>
      </xdr:nvPicPr>
      <xdr:blipFill>
        <a:blip xmlns:r="http://schemas.openxmlformats.org/officeDocument/2006/relationships" r:embed="rId13"/>
        <a:stretch>
          <a:fillRect/>
        </a:stretch>
      </xdr:blipFill>
      <xdr:spPr>
        <a:xfrm>
          <a:off x="2413000" y="73733025"/>
          <a:ext cx="1333686" cy="1714739"/>
        </a:xfrm>
        <a:prstGeom prst="rect">
          <a:avLst/>
        </a:prstGeom>
      </xdr:spPr>
    </xdr:pic>
    <xdr:clientData/>
  </xdr:twoCellAnchor>
  <xdr:twoCellAnchor editAs="oneCell">
    <xdr:from>
      <xdr:col>2</xdr:col>
      <xdr:colOff>1044576</xdr:colOff>
      <xdr:row>59</xdr:row>
      <xdr:rowOff>26194</xdr:rowOff>
    </xdr:from>
    <xdr:to>
      <xdr:col>2</xdr:col>
      <xdr:colOff>2080419</xdr:colOff>
      <xdr:row>59</xdr:row>
      <xdr:rowOff>1899528</xdr:rowOff>
    </xdr:to>
    <xdr:pic>
      <xdr:nvPicPr>
        <xdr:cNvPr id="15" name="Picture 14">
          <a:extLst>
            <a:ext uri="{FF2B5EF4-FFF2-40B4-BE49-F238E27FC236}">
              <a16:creationId xmlns:a16="http://schemas.microsoft.com/office/drawing/2014/main" id="{27C1EBE4-36B7-4A4E-8212-171E61A8EE56}"/>
            </a:ext>
          </a:extLst>
        </xdr:cNvPr>
        <xdr:cNvPicPr>
          <a:picLocks noChangeAspect="1"/>
        </xdr:cNvPicPr>
      </xdr:nvPicPr>
      <xdr:blipFill>
        <a:blip xmlns:r="http://schemas.openxmlformats.org/officeDocument/2006/relationships" r:embed="rId14"/>
        <a:stretch>
          <a:fillRect/>
        </a:stretch>
      </xdr:blipFill>
      <xdr:spPr>
        <a:xfrm>
          <a:off x="2263776" y="87780019"/>
          <a:ext cx="1035843" cy="1873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arsgovza-my.sharepoint.com/personal/msikhavhakhavha_sars_gov_za/Documents/Desktop/Final%20Pricing%20Template%20Office%20furniture.xlsx" TargetMode="External"/><Relationship Id="rId1" Type="http://schemas.openxmlformats.org/officeDocument/2006/relationships/externalLinkPath" Target="/personal/msikhavhakhavha_sars_gov_za/Documents/Desktop/Final%20Pricing%20Template%20Office%20furnitu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1035670/AppData/Local/Microsoft/Windows/Temporary%20Internet%20Files/Content.Outlook/U9FVP35Z/Procurement%20Tracking%20Sheet%20WO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ARIEGA"/>
      <sheetName val="VEREENIGING"/>
      <sheetName val="RANDFONTEIN"/>
      <sheetName val="BLOCK F "/>
      <sheetName val="LEHAE CHAIR'S&amp;FURN REPLACEM "/>
      <sheetName val="PINETOWN"/>
      <sheetName val="STEVENS HOUSE "/>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lg_Input"/>
      <sheetName val="Catlg_Stage1"/>
      <sheetName val="Catlg_Stage2"/>
      <sheetName val="Table2"/>
      <sheetName val="Asset Capture New"/>
      <sheetName val="Tracking sheet"/>
      <sheetName val="Table1"/>
    </sheetNames>
    <sheetDataSet>
      <sheetData sheetId="0" refreshError="1"/>
      <sheetData sheetId="1" refreshError="1"/>
      <sheetData sheetId="2" refreshError="1"/>
      <sheetData sheetId="3" refreshError="1"/>
      <sheetData sheetId="4" refreshError="1"/>
      <sheetData sheetId="5" refreshError="1"/>
      <sheetData sheetId="6" refreshError="1">
        <row r="14">
          <cell r="A14" t="str">
            <v>PC's - Desktops</v>
          </cell>
        </row>
        <row r="15">
          <cell r="A15" t="str">
            <v>Computer Equipment-Mainframe</v>
          </cell>
        </row>
        <row r="16">
          <cell r="A16" t="str">
            <v>Laptops / Notebooks</v>
          </cell>
        </row>
        <row r="17">
          <cell r="A17" t="str">
            <v>Printers / Scanners</v>
          </cell>
        </row>
        <row r="18">
          <cell r="A18" t="str">
            <v>Servers</v>
          </cell>
        </row>
        <row r="19">
          <cell r="A19" t="str">
            <v>Cabling Capital</v>
          </cell>
        </row>
        <row r="20">
          <cell r="A20" t="str">
            <v>Office Equipment</v>
          </cell>
        </row>
        <row r="21">
          <cell r="A21" t="str">
            <v>Security Equipment</v>
          </cell>
        </row>
        <row r="22">
          <cell r="A22" t="str">
            <v>Garden Equipment</v>
          </cell>
        </row>
        <row r="23">
          <cell r="A23" t="str">
            <v>Kitchen Equipment</v>
          </cell>
        </row>
        <row r="24">
          <cell r="A24" t="str">
            <v>Laboratory Equipment</v>
          </cell>
        </row>
        <row r="25">
          <cell r="A25" t="str">
            <v>Low value assets</v>
          </cell>
        </row>
        <row r="26">
          <cell r="A26" t="str">
            <v>Audio Visual Equipment</v>
          </cell>
        </row>
        <row r="27">
          <cell r="A27" t="str">
            <v>Vehicles</v>
          </cell>
        </row>
        <row r="28">
          <cell r="A28" t="str">
            <v>Furniture and Fittings</v>
          </cell>
        </row>
        <row r="29">
          <cell r="A29" t="str">
            <v>Computer Software Mainframe</v>
          </cell>
        </row>
        <row r="30">
          <cell r="A30" t="str">
            <v>Computer Software Networks</v>
          </cell>
        </row>
        <row r="31">
          <cell r="A31" t="str">
            <v>Software mainframe maintenance</v>
          </cell>
        </row>
        <row r="32">
          <cell r="A32" t="str">
            <v>Computer equipment mainframe maintenance</v>
          </cell>
        </row>
        <row r="33">
          <cell r="A33" t="str">
            <v>Software network maintenance</v>
          </cell>
        </row>
        <row r="34">
          <cell r="A34" t="str">
            <v>Computer equipment network maintenance</v>
          </cell>
        </row>
        <row r="35">
          <cell r="A35" t="str">
            <v>License fees IT systems</v>
          </cell>
        </row>
        <row r="36">
          <cell r="A36" t="str">
            <v>Cabling maintenance</v>
          </cell>
        </row>
        <row r="37">
          <cell r="A37" t="str">
            <v>Zzzzz</v>
          </cell>
        </row>
        <row r="38">
          <cell r="A38" t="str">
            <v>Zzzzz</v>
          </cell>
        </row>
        <row r="39">
          <cell r="A39" t="str">
            <v>Zzzzz</v>
          </cell>
        </row>
      </sheetData>
    </sheetDataSet>
  </externalBook>
</externalLink>
</file>

<file path=xl/persons/person.xml><?xml version="1.0" encoding="utf-8"?>
<personList xmlns="http://schemas.microsoft.com/office/spreadsheetml/2018/threadedcomments" xmlns:x="http://schemas.openxmlformats.org/spreadsheetml/2006/main">
  <person displayName="Xaviar La Cante" id="{4CDE7AC5-69C0-46F0-B436-2690803E26AB}" userId="S::xlacante@sars.gov.za::1e1538e2-c10f-405b-a3ea-21b1241ebeb3" providerId="AD"/>
</personList>
</file>

<file path=xl/richData/_rels/richValueRel.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8">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 s="0">
    <v>34</v>
    <v>5</v>
  </rv>
  <rv s="0">
    <v>35</v>
    <v>5</v>
  </rv>
  <rv s="0">
    <v>36</v>
    <v>5</v>
  </rv>
  <rv s="0">
    <v>37</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0" dT="2023-10-25T14:56:09.34" personId="{4CDE7AC5-69C0-46F0-B436-2690803E26AB}" id="{5A56828E-D792-441F-B374-36654399CD83}">
    <text>Alternative image to be sourced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FF2DD-29CE-4BD0-AD95-C17062C7F6BB}">
  <sheetPr>
    <tabColor rgb="FF92D050"/>
    <pageSetUpPr fitToPage="1"/>
  </sheetPr>
  <dimension ref="A1:S79"/>
  <sheetViews>
    <sheetView tabSelected="1" zoomScaleNormal="100" workbookViewId="0">
      <selection activeCell="B18" sqref="B18:I18"/>
    </sheetView>
  </sheetViews>
  <sheetFormatPr defaultColWidth="9.140625" defaultRowHeight="14.25" x14ac:dyDescent="0.2"/>
  <cols>
    <col min="1" max="2" width="9.140625" style="1"/>
    <col min="3" max="3" width="51.140625" style="2" customWidth="1"/>
    <col min="4" max="4" width="29.140625" style="2" customWidth="1"/>
    <col min="5" max="5" width="50.7109375" style="3" customWidth="1"/>
    <col min="6" max="6" width="24.42578125" style="3" customWidth="1"/>
    <col min="7" max="7" width="25.7109375" style="1" customWidth="1"/>
    <col min="8" max="8" width="25.28515625" style="1" customWidth="1"/>
    <col min="9" max="9" width="23.5703125" style="1" customWidth="1"/>
    <col min="10" max="10" width="21.85546875" style="1" bestFit="1" customWidth="1"/>
    <col min="11" max="16384" width="9.140625" style="1"/>
  </cols>
  <sheetData>
    <row r="1" spans="1:9" ht="15" thickBot="1" x14ac:dyDescent="0.25"/>
    <row r="2" spans="1:9" s="10" customFormat="1" ht="36.75" customHeight="1" thickBot="1" x14ac:dyDescent="0.25">
      <c r="A2" s="4"/>
      <c r="B2" s="5" t="s">
        <v>0</v>
      </c>
      <c r="C2" s="6"/>
      <c r="D2" s="7" t="s">
        <v>1</v>
      </c>
      <c r="E2" s="8"/>
      <c r="F2" s="8"/>
      <c r="G2" s="9"/>
    </row>
    <row r="3" spans="1:9" s="10" customFormat="1" ht="20.25" customHeight="1" thickBot="1" x14ac:dyDescent="0.25">
      <c r="A3" s="4"/>
      <c r="B3" s="11" t="s">
        <v>2</v>
      </c>
      <c r="C3" s="12"/>
      <c r="D3" s="13" t="s">
        <v>3</v>
      </c>
      <c r="E3" s="14"/>
      <c r="F3" s="14"/>
      <c r="G3" s="15"/>
    </row>
    <row r="4" spans="1:9" s="10" customFormat="1" ht="20.25" customHeight="1" thickBot="1" x14ac:dyDescent="0.3">
      <c r="A4" s="4"/>
      <c r="B4" s="16" t="s">
        <v>4</v>
      </c>
      <c r="C4" s="17"/>
      <c r="D4" s="18"/>
      <c r="E4" s="19"/>
      <c r="F4" s="19"/>
      <c r="G4" s="20"/>
    </row>
    <row r="5" spans="1:9" s="10" customFormat="1" ht="15" customHeight="1" thickBot="1" x14ac:dyDescent="0.3">
      <c r="A5" s="21"/>
      <c r="B5" s="22"/>
      <c r="C5" s="23"/>
      <c r="D5" s="23"/>
      <c r="E5" s="23"/>
    </row>
    <row r="6" spans="1:9" s="10" customFormat="1" ht="14.45" customHeight="1" x14ac:dyDescent="0.25">
      <c r="A6" s="24"/>
      <c r="B6" s="25" t="s">
        <v>5</v>
      </c>
      <c r="C6" s="26"/>
      <c r="D6" s="26"/>
      <c r="E6" s="26"/>
      <c r="F6" s="26"/>
      <c r="G6" s="27"/>
    </row>
    <row r="7" spans="1:9" s="10" customFormat="1" x14ac:dyDescent="0.2">
      <c r="B7" s="28" t="s">
        <v>6</v>
      </c>
      <c r="C7" s="29"/>
      <c r="D7" s="29"/>
      <c r="E7" s="29"/>
      <c r="F7" s="29"/>
      <c r="G7" s="30"/>
    </row>
    <row r="8" spans="1:9" s="10" customFormat="1" x14ac:dyDescent="0.2">
      <c r="B8" s="28" t="s">
        <v>7</v>
      </c>
      <c r="C8" s="29"/>
      <c r="D8" s="29"/>
      <c r="E8" s="29"/>
      <c r="F8" s="29"/>
      <c r="G8" s="30"/>
    </row>
    <row r="9" spans="1:9" s="10" customFormat="1" ht="30.75" customHeight="1" x14ac:dyDescent="0.2">
      <c r="B9" s="28" t="s">
        <v>8</v>
      </c>
      <c r="C9" s="29"/>
      <c r="D9" s="29"/>
      <c r="E9" s="29"/>
      <c r="F9" s="29"/>
      <c r="G9" s="30"/>
    </row>
    <row r="10" spans="1:9" s="10" customFormat="1" ht="30.75" customHeight="1" x14ac:dyDescent="0.25">
      <c r="B10" s="31" t="s">
        <v>9</v>
      </c>
      <c r="C10" s="32"/>
      <c r="D10" s="32"/>
      <c r="E10" s="32"/>
      <c r="F10" s="32"/>
      <c r="G10" s="33"/>
      <c r="H10" s="34"/>
      <c r="I10" s="34"/>
    </row>
    <row r="11" spans="1:9" s="10" customFormat="1" ht="33" customHeight="1" x14ac:dyDescent="0.25">
      <c r="B11" s="31" t="s">
        <v>10</v>
      </c>
      <c r="C11" s="32"/>
      <c r="D11" s="32"/>
      <c r="E11" s="32"/>
      <c r="F11" s="32"/>
      <c r="G11" s="33"/>
    </row>
    <row r="12" spans="1:9" s="10" customFormat="1" x14ac:dyDescent="0.2">
      <c r="B12" s="28" t="s">
        <v>11</v>
      </c>
      <c r="C12" s="29"/>
      <c r="D12" s="29"/>
      <c r="E12" s="29"/>
      <c r="F12" s="29"/>
      <c r="G12" s="30"/>
    </row>
    <row r="13" spans="1:9" s="10" customFormat="1" x14ac:dyDescent="0.2">
      <c r="B13" s="28" t="s">
        <v>12</v>
      </c>
      <c r="C13" s="29"/>
      <c r="D13" s="29"/>
      <c r="E13" s="29"/>
      <c r="F13" s="29"/>
      <c r="G13" s="30"/>
    </row>
    <row r="14" spans="1:9" s="10" customFormat="1" x14ac:dyDescent="0.2">
      <c r="B14" s="28" t="s">
        <v>13</v>
      </c>
      <c r="C14" s="29"/>
      <c r="D14" s="29"/>
      <c r="E14" s="29"/>
      <c r="F14" s="29"/>
      <c r="G14" s="30"/>
    </row>
    <row r="15" spans="1:9" s="10" customFormat="1" x14ac:dyDescent="0.2">
      <c r="B15" s="28" t="s">
        <v>14</v>
      </c>
      <c r="C15" s="29"/>
      <c r="D15" s="29"/>
      <c r="E15" s="29"/>
      <c r="F15" s="29"/>
      <c r="G15" s="30"/>
    </row>
    <row r="16" spans="1:9" s="10" customFormat="1" ht="15" thickBot="1" x14ac:dyDescent="0.25">
      <c r="B16" s="35" t="s">
        <v>15</v>
      </c>
      <c r="C16" s="36"/>
      <c r="D16" s="36"/>
      <c r="E16" s="36"/>
      <c r="F16" s="36"/>
      <c r="G16" s="37"/>
    </row>
    <row r="17" spans="1:10" s="10" customFormat="1" ht="15" customHeight="1" x14ac:dyDescent="0.25">
      <c r="A17" s="21"/>
      <c r="B17" s="22"/>
      <c r="C17" s="23"/>
      <c r="D17" s="23"/>
      <c r="E17" s="23"/>
    </row>
    <row r="18" spans="1:10" ht="15.75" thickBot="1" x14ac:dyDescent="0.3">
      <c r="B18" s="38" t="s">
        <v>16</v>
      </c>
      <c r="C18" s="38"/>
      <c r="D18" s="38"/>
      <c r="E18" s="38"/>
      <c r="F18" s="38"/>
      <c r="G18" s="38"/>
      <c r="H18" s="38"/>
      <c r="I18" s="38"/>
    </row>
    <row r="19" spans="1:10" ht="34.5" customHeight="1" thickBot="1" x14ac:dyDescent="0.25">
      <c r="B19" s="39" t="s">
        <v>17</v>
      </c>
      <c r="C19" s="40" t="s">
        <v>18</v>
      </c>
      <c r="D19" s="40" t="s">
        <v>19</v>
      </c>
      <c r="E19" s="40" t="s">
        <v>20</v>
      </c>
      <c r="F19" s="40" t="s">
        <v>21</v>
      </c>
      <c r="G19" s="41" t="s">
        <v>22</v>
      </c>
      <c r="H19" s="40" t="s">
        <v>23</v>
      </c>
      <c r="I19" s="40" t="s">
        <v>24</v>
      </c>
      <c r="J19" s="40" t="s">
        <v>25</v>
      </c>
    </row>
    <row r="20" spans="1:10" s="2" customFormat="1" ht="159" customHeight="1" x14ac:dyDescent="0.25">
      <c r="B20" s="42">
        <v>1</v>
      </c>
      <c r="C20" s="43"/>
      <c r="D20" s="43" t="s">
        <v>26</v>
      </c>
      <c r="E20" s="44" t="s">
        <v>27</v>
      </c>
      <c r="F20" s="45">
        <v>1</v>
      </c>
      <c r="G20" s="46"/>
      <c r="H20" s="47">
        <f>G20*F20</f>
        <v>0</v>
      </c>
      <c r="I20" s="47">
        <f>H20*15%</f>
        <v>0</v>
      </c>
      <c r="J20" s="48">
        <f>H20+I20</f>
        <v>0</v>
      </c>
    </row>
    <row r="21" spans="1:10" s="2" customFormat="1" ht="159" customHeight="1" x14ac:dyDescent="0.25">
      <c r="B21" s="49">
        <v>2</v>
      </c>
      <c r="C21" s="50" t="e" vm="1">
        <v>#VALUE!</v>
      </c>
      <c r="D21" s="50" t="s">
        <v>28</v>
      </c>
      <c r="E21" s="51" t="s">
        <v>29</v>
      </c>
      <c r="F21" s="50">
        <v>31</v>
      </c>
      <c r="G21" s="52"/>
      <c r="H21" s="53">
        <f t="shared" ref="H21:H68" si="0">G21*F21</f>
        <v>0</v>
      </c>
      <c r="I21" s="53">
        <f t="shared" ref="I21:I68" si="1">H21*15%</f>
        <v>0</v>
      </c>
      <c r="J21" s="54">
        <f t="shared" ref="J21:J68" si="2">H21+I21</f>
        <v>0</v>
      </c>
    </row>
    <row r="22" spans="1:10" s="2" customFormat="1" ht="159" customHeight="1" x14ac:dyDescent="0.25">
      <c r="B22" s="49">
        <v>3</v>
      </c>
      <c r="C22" s="50"/>
      <c r="D22" s="50" t="s">
        <v>30</v>
      </c>
      <c r="E22" s="51" t="s">
        <v>31</v>
      </c>
      <c r="F22" s="50">
        <v>2</v>
      </c>
      <c r="G22" s="52"/>
      <c r="H22" s="53">
        <f t="shared" si="0"/>
        <v>0</v>
      </c>
      <c r="I22" s="53">
        <f t="shared" si="1"/>
        <v>0</v>
      </c>
      <c r="J22" s="54">
        <f t="shared" si="2"/>
        <v>0</v>
      </c>
    </row>
    <row r="23" spans="1:10" s="2" customFormat="1" ht="159" customHeight="1" x14ac:dyDescent="0.25">
      <c r="B23" s="49">
        <v>4</v>
      </c>
      <c r="C23" s="50" t="e" vm="2">
        <v>#VALUE!</v>
      </c>
      <c r="D23" s="50" t="s">
        <v>32</v>
      </c>
      <c r="E23" s="51" t="s">
        <v>33</v>
      </c>
      <c r="F23" s="50">
        <v>3</v>
      </c>
      <c r="G23" s="52"/>
      <c r="H23" s="53">
        <f t="shared" si="0"/>
        <v>0</v>
      </c>
      <c r="I23" s="53">
        <f t="shared" si="1"/>
        <v>0</v>
      </c>
      <c r="J23" s="54">
        <f t="shared" si="2"/>
        <v>0</v>
      </c>
    </row>
    <row r="24" spans="1:10" s="2" customFormat="1" ht="213.6" customHeight="1" x14ac:dyDescent="0.25">
      <c r="B24" s="49">
        <v>5</v>
      </c>
      <c r="C24" s="55" t="e" vm="3">
        <v>#VALUE!</v>
      </c>
      <c r="D24" s="50" t="s">
        <v>34</v>
      </c>
      <c r="E24" s="51" t="s">
        <v>35</v>
      </c>
      <c r="F24" s="50">
        <v>1</v>
      </c>
      <c r="G24" s="52"/>
      <c r="H24" s="53">
        <f t="shared" si="0"/>
        <v>0</v>
      </c>
      <c r="I24" s="53">
        <f t="shared" si="1"/>
        <v>0</v>
      </c>
      <c r="J24" s="54">
        <f t="shared" si="2"/>
        <v>0</v>
      </c>
    </row>
    <row r="25" spans="1:10" s="2" customFormat="1" ht="159" customHeight="1" x14ac:dyDescent="0.25">
      <c r="B25" s="49">
        <v>6</v>
      </c>
      <c r="C25" s="50" t="e" vm="4">
        <v>#VALUE!</v>
      </c>
      <c r="D25" s="50" t="s">
        <v>36</v>
      </c>
      <c r="E25" s="51" t="s">
        <v>37</v>
      </c>
      <c r="F25" s="50">
        <v>2</v>
      </c>
      <c r="G25" s="52"/>
      <c r="H25" s="53">
        <f t="shared" si="0"/>
        <v>0</v>
      </c>
      <c r="I25" s="53">
        <f t="shared" si="1"/>
        <v>0</v>
      </c>
      <c r="J25" s="54">
        <f t="shared" si="2"/>
        <v>0</v>
      </c>
    </row>
    <row r="26" spans="1:10" s="2" customFormat="1" ht="159" customHeight="1" x14ac:dyDescent="0.25">
      <c r="B26" s="49">
        <v>7</v>
      </c>
      <c r="C26" s="50" t="e" vm="4">
        <v>#VALUE!</v>
      </c>
      <c r="D26" s="50" t="s">
        <v>38</v>
      </c>
      <c r="E26" s="51" t="s">
        <v>37</v>
      </c>
      <c r="F26" s="50">
        <v>2</v>
      </c>
      <c r="G26" s="52"/>
      <c r="H26" s="53">
        <f t="shared" si="0"/>
        <v>0</v>
      </c>
      <c r="I26" s="53">
        <f t="shared" si="1"/>
        <v>0</v>
      </c>
      <c r="J26" s="54">
        <f t="shared" si="2"/>
        <v>0</v>
      </c>
    </row>
    <row r="27" spans="1:10" s="2" customFormat="1" ht="159" customHeight="1" x14ac:dyDescent="0.25">
      <c r="B27" s="49">
        <v>8</v>
      </c>
      <c r="C27" s="50" t="e" vm="4">
        <v>#VALUE!</v>
      </c>
      <c r="D27" s="50" t="s">
        <v>39</v>
      </c>
      <c r="E27" s="51" t="s">
        <v>37</v>
      </c>
      <c r="F27" s="50">
        <v>1</v>
      </c>
      <c r="G27" s="52"/>
      <c r="H27" s="53">
        <f t="shared" si="0"/>
        <v>0</v>
      </c>
      <c r="I27" s="53">
        <f t="shared" si="1"/>
        <v>0</v>
      </c>
      <c r="J27" s="54">
        <f t="shared" si="2"/>
        <v>0</v>
      </c>
    </row>
    <row r="28" spans="1:10" s="2" customFormat="1" ht="159" customHeight="1" x14ac:dyDescent="0.25">
      <c r="B28" s="49">
        <v>9</v>
      </c>
      <c r="C28" s="50"/>
      <c r="D28" s="50" t="s">
        <v>40</v>
      </c>
      <c r="E28" s="56" t="s">
        <v>41</v>
      </c>
      <c r="F28" s="50">
        <v>1</v>
      </c>
      <c r="G28" s="52"/>
      <c r="H28" s="53">
        <f t="shared" si="0"/>
        <v>0</v>
      </c>
      <c r="I28" s="53">
        <f t="shared" si="1"/>
        <v>0</v>
      </c>
      <c r="J28" s="54">
        <f t="shared" si="2"/>
        <v>0</v>
      </c>
    </row>
    <row r="29" spans="1:10" s="2" customFormat="1" ht="159" customHeight="1" x14ac:dyDescent="0.25">
      <c r="B29" s="49">
        <v>10</v>
      </c>
      <c r="C29" s="50"/>
      <c r="D29" s="50" t="s">
        <v>42</v>
      </c>
      <c r="E29" s="56" t="s">
        <v>43</v>
      </c>
      <c r="F29" s="50">
        <v>2</v>
      </c>
      <c r="G29" s="52"/>
      <c r="H29" s="53">
        <f t="shared" si="0"/>
        <v>0</v>
      </c>
      <c r="I29" s="53">
        <f t="shared" si="1"/>
        <v>0</v>
      </c>
      <c r="J29" s="54">
        <f t="shared" si="2"/>
        <v>0</v>
      </c>
    </row>
    <row r="30" spans="1:10" s="2" customFormat="1" ht="159" customHeight="1" x14ac:dyDescent="0.25">
      <c r="B30" s="49">
        <v>11</v>
      </c>
      <c r="C30" s="50" t="e" vm="5">
        <v>#VALUE!</v>
      </c>
      <c r="D30" s="50" t="e" vm="6">
        <v>#VALUE!</v>
      </c>
      <c r="E30" s="51" t="s">
        <v>44</v>
      </c>
      <c r="F30" s="50">
        <v>3</v>
      </c>
      <c r="G30" s="52"/>
      <c r="H30" s="53">
        <f t="shared" si="0"/>
        <v>0</v>
      </c>
      <c r="I30" s="53">
        <f t="shared" si="1"/>
        <v>0</v>
      </c>
      <c r="J30" s="54">
        <f t="shared" si="2"/>
        <v>0</v>
      </c>
    </row>
    <row r="31" spans="1:10" s="2" customFormat="1" ht="159" customHeight="1" x14ac:dyDescent="0.25">
      <c r="B31" s="49">
        <v>12</v>
      </c>
      <c r="C31" s="50" t="e" vm="7">
        <v>#VALUE!</v>
      </c>
      <c r="D31" s="50" t="s">
        <v>45</v>
      </c>
      <c r="E31" s="51" t="s">
        <v>46</v>
      </c>
      <c r="F31" s="50">
        <v>4</v>
      </c>
      <c r="G31" s="52"/>
      <c r="H31" s="53">
        <f t="shared" si="0"/>
        <v>0</v>
      </c>
      <c r="I31" s="53">
        <f t="shared" si="1"/>
        <v>0</v>
      </c>
      <c r="J31" s="54">
        <f t="shared" si="2"/>
        <v>0</v>
      </c>
    </row>
    <row r="32" spans="1:10" s="2" customFormat="1" ht="159" customHeight="1" x14ac:dyDescent="0.25">
      <c r="B32" s="49">
        <v>13</v>
      </c>
      <c r="C32" s="50" t="e" vm="8">
        <v>#VALUE!</v>
      </c>
      <c r="D32" s="50" t="s">
        <v>47</v>
      </c>
      <c r="E32" s="51" t="s">
        <v>48</v>
      </c>
      <c r="F32" s="50">
        <v>6</v>
      </c>
      <c r="G32" s="52"/>
      <c r="H32" s="53">
        <f t="shared" si="0"/>
        <v>0</v>
      </c>
      <c r="I32" s="53">
        <f t="shared" si="1"/>
        <v>0</v>
      </c>
      <c r="J32" s="54">
        <f t="shared" si="2"/>
        <v>0</v>
      </c>
    </row>
    <row r="33" spans="2:10" s="2" customFormat="1" ht="183" customHeight="1" x14ac:dyDescent="0.25">
      <c r="B33" s="49">
        <v>14</v>
      </c>
      <c r="C33" s="50" t="e" vm="9">
        <v>#VALUE!</v>
      </c>
      <c r="D33" s="50" t="s">
        <v>49</v>
      </c>
      <c r="E33" s="51" t="s">
        <v>50</v>
      </c>
      <c r="F33" s="50">
        <v>1</v>
      </c>
      <c r="G33" s="52"/>
      <c r="H33" s="53">
        <f t="shared" si="0"/>
        <v>0</v>
      </c>
      <c r="I33" s="53">
        <f t="shared" si="1"/>
        <v>0</v>
      </c>
      <c r="J33" s="54">
        <f t="shared" si="2"/>
        <v>0</v>
      </c>
    </row>
    <row r="34" spans="2:10" s="2" customFormat="1" ht="159" customHeight="1" x14ac:dyDescent="0.25">
      <c r="B34" s="49">
        <v>15</v>
      </c>
      <c r="C34" s="50" t="e" vm="10">
        <v>#VALUE!</v>
      </c>
      <c r="D34" s="50" t="s">
        <v>51</v>
      </c>
      <c r="E34" s="51" t="s">
        <v>52</v>
      </c>
      <c r="F34" s="50">
        <v>6</v>
      </c>
      <c r="G34" s="52"/>
      <c r="H34" s="53">
        <f t="shared" si="0"/>
        <v>0</v>
      </c>
      <c r="I34" s="53">
        <f t="shared" si="1"/>
        <v>0</v>
      </c>
      <c r="J34" s="54">
        <f t="shared" si="2"/>
        <v>0</v>
      </c>
    </row>
    <row r="35" spans="2:10" s="2" customFormat="1" ht="159" customHeight="1" x14ac:dyDescent="0.25">
      <c r="B35" s="49">
        <v>16</v>
      </c>
      <c r="C35" s="50" t="e" vm="11">
        <v>#VALUE!</v>
      </c>
      <c r="D35" s="50" t="s">
        <v>53</v>
      </c>
      <c r="E35" s="51" t="s">
        <v>54</v>
      </c>
      <c r="F35" s="50">
        <v>2</v>
      </c>
      <c r="G35" s="52"/>
      <c r="H35" s="53">
        <f t="shared" si="0"/>
        <v>0</v>
      </c>
      <c r="I35" s="53">
        <f t="shared" si="1"/>
        <v>0</v>
      </c>
      <c r="J35" s="54">
        <f t="shared" si="2"/>
        <v>0</v>
      </c>
    </row>
    <row r="36" spans="2:10" s="2" customFormat="1" ht="159" customHeight="1" x14ac:dyDescent="0.25">
      <c r="B36" s="49">
        <v>17</v>
      </c>
      <c r="C36" s="50" t="e" vm="12">
        <v>#VALUE!</v>
      </c>
      <c r="D36" s="50" t="s">
        <v>55</v>
      </c>
      <c r="E36" s="51" t="s">
        <v>56</v>
      </c>
      <c r="F36" s="50">
        <v>20</v>
      </c>
      <c r="G36" s="52"/>
      <c r="H36" s="53">
        <f t="shared" si="0"/>
        <v>0</v>
      </c>
      <c r="I36" s="53">
        <f t="shared" si="1"/>
        <v>0</v>
      </c>
      <c r="J36" s="54">
        <f t="shared" si="2"/>
        <v>0</v>
      </c>
    </row>
    <row r="37" spans="2:10" s="2" customFormat="1" ht="159" customHeight="1" x14ac:dyDescent="0.25">
      <c r="B37" s="49">
        <v>18</v>
      </c>
      <c r="C37" s="50"/>
      <c r="D37" s="50" t="s">
        <v>57</v>
      </c>
      <c r="E37" s="51" t="s">
        <v>58</v>
      </c>
      <c r="F37" s="50">
        <v>2</v>
      </c>
      <c r="G37" s="52"/>
      <c r="H37" s="53">
        <f t="shared" si="0"/>
        <v>0</v>
      </c>
      <c r="I37" s="53">
        <f t="shared" si="1"/>
        <v>0</v>
      </c>
      <c r="J37" s="54">
        <f t="shared" si="2"/>
        <v>0</v>
      </c>
    </row>
    <row r="38" spans="2:10" s="2" customFormat="1" ht="168.75" customHeight="1" x14ac:dyDescent="0.25">
      <c r="B38" s="49">
        <v>19</v>
      </c>
      <c r="C38" s="50" t="e" vm="13">
        <v>#VALUE!</v>
      </c>
      <c r="D38" s="50" t="s">
        <v>59</v>
      </c>
      <c r="E38" s="51" t="s">
        <v>60</v>
      </c>
      <c r="F38" s="50">
        <v>3</v>
      </c>
      <c r="G38" s="52"/>
      <c r="H38" s="53">
        <f t="shared" si="0"/>
        <v>0</v>
      </c>
      <c r="I38" s="53">
        <f t="shared" si="1"/>
        <v>0</v>
      </c>
      <c r="J38" s="54">
        <f t="shared" si="2"/>
        <v>0</v>
      </c>
    </row>
    <row r="39" spans="2:10" s="2" customFormat="1" ht="159" customHeight="1" x14ac:dyDescent="0.25">
      <c r="B39" s="49">
        <v>20</v>
      </c>
      <c r="C39" s="50" t="e" vm="14">
        <v>#VALUE!</v>
      </c>
      <c r="D39" s="50" t="s">
        <v>61</v>
      </c>
      <c r="E39" s="51" t="s">
        <v>62</v>
      </c>
      <c r="F39" s="50">
        <v>8</v>
      </c>
      <c r="G39" s="52"/>
      <c r="H39" s="53">
        <f t="shared" si="0"/>
        <v>0</v>
      </c>
      <c r="I39" s="53">
        <f t="shared" si="1"/>
        <v>0</v>
      </c>
      <c r="J39" s="54">
        <f t="shared" si="2"/>
        <v>0</v>
      </c>
    </row>
    <row r="40" spans="2:10" s="2" customFormat="1" ht="176.25" customHeight="1" x14ac:dyDescent="0.25">
      <c r="B40" s="49">
        <v>21</v>
      </c>
      <c r="C40" s="50" t="e" vm="15">
        <v>#VALUE!</v>
      </c>
      <c r="D40" s="50" t="s">
        <v>63</v>
      </c>
      <c r="E40" s="51" t="s">
        <v>64</v>
      </c>
      <c r="F40" s="50">
        <v>1</v>
      </c>
      <c r="G40" s="52"/>
      <c r="H40" s="53">
        <f t="shared" si="0"/>
        <v>0</v>
      </c>
      <c r="I40" s="53">
        <f t="shared" si="1"/>
        <v>0</v>
      </c>
      <c r="J40" s="54">
        <f t="shared" si="2"/>
        <v>0</v>
      </c>
    </row>
    <row r="41" spans="2:10" s="2" customFormat="1" ht="176.25" customHeight="1" x14ac:dyDescent="0.25">
      <c r="B41" s="49">
        <v>22</v>
      </c>
      <c r="C41" s="50" t="e" vm="16">
        <v>#VALUE!</v>
      </c>
      <c r="D41" s="50" t="s">
        <v>65</v>
      </c>
      <c r="E41" s="51" t="s">
        <v>66</v>
      </c>
      <c r="F41" s="50">
        <v>1</v>
      </c>
      <c r="G41" s="52"/>
      <c r="H41" s="53">
        <f t="shared" si="0"/>
        <v>0</v>
      </c>
      <c r="I41" s="53">
        <f t="shared" si="1"/>
        <v>0</v>
      </c>
      <c r="J41" s="54">
        <f t="shared" si="2"/>
        <v>0</v>
      </c>
    </row>
    <row r="42" spans="2:10" s="2" customFormat="1" ht="159" customHeight="1" x14ac:dyDescent="0.25">
      <c r="B42" s="49">
        <v>23</v>
      </c>
      <c r="C42" s="50" t="e" vm="17">
        <v>#VALUE!</v>
      </c>
      <c r="D42" s="50" t="s">
        <v>67</v>
      </c>
      <c r="E42" s="51" t="s">
        <v>68</v>
      </c>
      <c r="F42" s="50">
        <v>1</v>
      </c>
      <c r="G42" s="52"/>
      <c r="H42" s="53">
        <f t="shared" si="0"/>
        <v>0</v>
      </c>
      <c r="I42" s="53">
        <f t="shared" si="1"/>
        <v>0</v>
      </c>
      <c r="J42" s="54">
        <f t="shared" si="2"/>
        <v>0</v>
      </c>
    </row>
    <row r="43" spans="2:10" s="2" customFormat="1" ht="159" customHeight="1" x14ac:dyDescent="0.25">
      <c r="B43" s="49">
        <v>24</v>
      </c>
      <c r="C43" s="50" t="e" vm="18">
        <v>#VALUE!</v>
      </c>
      <c r="D43" s="50" t="s">
        <v>69</v>
      </c>
      <c r="E43" s="51" t="s">
        <v>70</v>
      </c>
      <c r="F43" s="50">
        <v>2</v>
      </c>
      <c r="G43" s="52"/>
      <c r="H43" s="53">
        <f t="shared" si="0"/>
        <v>0</v>
      </c>
      <c r="I43" s="53">
        <f t="shared" si="1"/>
        <v>0</v>
      </c>
      <c r="J43" s="54">
        <f t="shared" si="2"/>
        <v>0</v>
      </c>
    </row>
    <row r="44" spans="2:10" s="2" customFormat="1" ht="204.95" customHeight="1" x14ac:dyDescent="0.25">
      <c r="B44" s="49">
        <v>25</v>
      </c>
      <c r="C44" s="50" t="e" vm="19">
        <v>#VALUE!</v>
      </c>
      <c r="D44" s="50" t="s">
        <v>71</v>
      </c>
      <c r="E44" s="51" t="s">
        <v>72</v>
      </c>
      <c r="F44" s="50">
        <v>3</v>
      </c>
      <c r="G44" s="52"/>
      <c r="H44" s="53">
        <f t="shared" si="0"/>
        <v>0</v>
      </c>
      <c r="I44" s="53">
        <f t="shared" si="1"/>
        <v>0</v>
      </c>
      <c r="J44" s="54">
        <f t="shared" si="2"/>
        <v>0</v>
      </c>
    </row>
    <row r="45" spans="2:10" s="2" customFormat="1" ht="159" customHeight="1" x14ac:dyDescent="0.25">
      <c r="B45" s="49">
        <v>26</v>
      </c>
      <c r="C45" s="50" t="e" vm="20">
        <v>#VALUE!</v>
      </c>
      <c r="D45" s="50" t="s">
        <v>73</v>
      </c>
      <c r="E45" s="51" t="s">
        <v>74</v>
      </c>
      <c r="F45" s="50">
        <v>39</v>
      </c>
      <c r="G45" s="52"/>
      <c r="H45" s="53">
        <f t="shared" si="0"/>
        <v>0</v>
      </c>
      <c r="I45" s="53">
        <f t="shared" si="1"/>
        <v>0</v>
      </c>
      <c r="J45" s="54">
        <f t="shared" si="2"/>
        <v>0</v>
      </c>
    </row>
    <row r="46" spans="2:10" s="2" customFormat="1" ht="159" customHeight="1" x14ac:dyDescent="0.25">
      <c r="B46" s="49">
        <v>27</v>
      </c>
      <c r="C46" s="50" t="e" vm="21">
        <v>#VALUE!</v>
      </c>
      <c r="D46" s="50" t="s">
        <v>75</v>
      </c>
      <c r="E46" s="51" t="s">
        <v>76</v>
      </c>
      <c r="F46" s="50">
        <v>4</v>
      </c>
      <c r="G46" s="52"/>
      <c r="H46" s="53">
        <f t="shared" si="0"/>
        <v>0</v>
      </c>
      <c r="I46" s="53">
        <f t="shared" si="1"/>
        <v>0</v>
      </c>
      <c r="J46" s="54">
        <f t="shared" si="2"/>
        <v>0</v>
      </c>
    </row>
    <row r="47" spans="2:10" s="2" customFormat="1" ht="159" customHeight="1" x14ac:dyDescent="0.25">
      <c r="B47" s="49">
        <v>28</v>
      </c>
      <c r="C47" s="50" t="e" vm="22">
        <v>#VALUE!</v>
      </c>
      <c r="D47" s="50" t="s">
        <v>75</v>
      </c>
      <c r="E47" s="51" t="s">
        <v>77</v>
      </c>
      <c r="F47" s="50">
        <v>4</v>
      </c>
      <c r="G47" s="52"/>
      <c r="H47" s="53">
        <f t="shared" si="0"/>
        <v>0</v>
      </c>
      <c r="I47" s="53">
        <f t="shared" si="1"/>
        <v>0</v>
      </c>
      <c r="J47" s="54">
        <f t="shared" si="2"/>
        <v>0</v>
      </c>
    </row>
    <row r="48" spans="2:10" s="2" customFormat="1" ht="159" customHeight="1" x14ac:dyDescent="0.25">
      <c r="B48" s="49">
        <v>29</v>
      </c>
      <c r="C48" s="50" t="e" vm="23">
        <v>#VALUE!</v>
      </c>
      <c r="D48" s="50" t="s">
        <v>78</v>
      </c>
      <c r="E48" s="51" t="s">
        <v>79</v>
      </c>
      <c r="F48" s="50">
        <v>1</v>
      </c>
      <c r="G48" s="52"/>
      <c r="H48" s="53">
        <f t="shared" si="0"/>
        <v>0</v>
      </c>
      <c r="I48" s="53">
        <f t="shared" si="1"/>
        <v>0</v>
      </c>
      <c r="J48" s="54">
        <f t="shared" si="2"/>
        <v>0</v>
      </c>
    </row>
    <row r="49" spans="2:10" s="2" customFormat="1" ht="159" customHeight="1" x14ac:dyDescent="0.25">
      <c r="B49" s="49">
        <v>30</v>
      </c>
      <c r="C49" s="50"/>
      <c r="D49" s="51" t="s">
        <v>80</v>
      </c>
      <c r="E49" s="51" t="s">
        <v>81</v>
      </c>
      <c r="F49" s="50">
        <v>12</v>
      </c>
      <c r="G49" s="52"/>
      <c r="H49" s="53">
        <f t="shared" si="0"/>
        <v>0</v>
      </c>
      <c r="I49" s="53">
        <f t="shared" si="1"/>
        <v>0</v>
      </c>
      <c r="J49" s="54">
        <f t="shared" si="2"/>
        <v>0</v>
      </c>
    </row>
    <row r="50" spans="2:10" s="2" customFormat="1" ht="159" customHeight="1" x14ac:dyDescent="0.25">
      <c r="B50" s="49">
        <v>31</v>
      </c>
      <c r="C50" s="50" t="e" vm="24">
        <v>#VALUE!</v>
      </c>
      <c r="D50" s="50" t="s">
        <v>82</v>
      </c>
      <c r="E50" s="51" t="s">
        <v>83</v>
      </c>
      <c r="F50" s="50">
        <v>3</v>
      </c>
      <c r="G50" s="52"/>
      <c r="H50" s="53">
        <f t="shared" si="0"/>
        <v>0</v>
      </c>
      <c r="I50" s="53">
        <f t="shared" si="1"/>
        <v>0</v>
      </c>
      <c r="J50" s="54">
        <f t="shared" si="2"/>
        <v>0</v>
      </c>
    </row>
    <row r="51" spans="2:10" s="2" customFormat="1" ht="159" customHeight="1" x14ac:dyDescent="0.25">
      <c r="B51" s="49">
        <v>32</v>
      </c>
      <c r="C51" s="50" t="e" vm="25">
        <v>#VALUE!</v>
      </c>
      <c r="D51" s="50" t="s">
        <v>84</v>
      </c>
      <c r="E51" s="51" t="s">
        <v>85</v>
      </c>
      <c r="F51" s="50">
        <v>7</v>
      </c>
      <c r="G51" s="52"/>
      <c r="H51" s="53">
        <f t="shared" si="0"/>
        <v>0</v>
      </c>
      <c r="I51" s="53">
        <f t="shared" si="1"/>
        <v>0</v>
      </c>
      <c r="J51" s="54">
        <f t="shared" si="2"/>
        <v>0</v>
      </c>
    </row>
    <row r="52" spans="2:10" s="2" customFormat="1" ht="159" customHeight="1" x14ac:dyDescent="0.25">
      <c r="B52" s="49">
        <v>33</v>
      </c>
      <c r="C52" s="50"/>
      <c r="D52" s="51" t="s">
        <v>86</v>
      </c>
      <c r="E52" s="51" t="s">
        <v>87</v>
      </c>
      <c r="F52" s="50">
        <v>7</v>
      </c>
      <c r="G52" s="52"/>
      <c r="H52" s="53">
        <f t="shared" si="0"/>
        <v>0</v>
      </c>
      <c r="I52" s="53">
        <f t="shared" si="1"/>
        <v>0</v>
      </c>
      <c r="J52" s="54">
        <f t="shared" si="2"/>
        <v>0</v>
      </c>
    </row>
    <row r="53" spans="2:10" s="2" customFormat="1" ht="159" customHeight="1" x14ac:dyDescent="0.25">
      <c r="B53" s="49">
        <v>34</v>
      </c>
      <c r="C53" s="50"/>
      <c r="D53" s="50" t="s">
        <v>88</v>
      </c>
      <c r="E53" s="51" t="s">
        <v>89</v>
      </c>
      <c r="F53" s="50">
        <v>4</v>
      </c>
      <c r="G53" s="52"/>
      <c r="H53" s="53">
        <f t="shared" si="0"/>
        <v>0</v>
      </c>
      <c r="I53" s="53">
        <f t="shared" si="1"/>
        <v>0</v>
      </c>
      <c r="J53" s="54">
        <f t="shared" si="2"/>
        <v>0</v>
      </c>
    </row>
    <row r="54" spans="2:10" s="2" customFormat="1" ht="159" customHeight="1" x14ac:dyDescent="0.25">
      <c r="B54" s="49">
        <v>35</v>
      </c>
      <c r="C54" s="50" t="e" vm="26">
        <v>#VALUE!</v>
      </c>
      <c r="D54" s="50" t="s">
        <v>90</v>
      </c>
      <c r="E54" s="51" t="s">
        <v>91</v>
      </c>
      <c r="F54" s="50">
        <v>3</v>
      </c>
      <c r="G54" s="52"/>
      <c r="H54" s="53">
        <f t="shared" si="0"/>
        <v>0</v>
      </c>
      <c r="I54" s="53">
        <f t="shared" si="1"/>
        <v>0</v>
      </c>
      <c r="J54" s="54">
        <f t="shared" si="2"/>
        <v>0</v>
      </c>
    </row>
    <row r="55" spans="2:10" s="2" customFormat="1" ht="159" customHeight="1" x14ac:dyDescent="0.25">
      <c r="B55" s="49">
        <v>36</v>
      </c>
      <c r="C55" s="50" t="e" vm="27">
        <v>#VALUE!</v>
      </c>
      <c r="D55" s="50" t="s">
        <v>92</v>
      </c>
      <c r="E55" s="51" t="s">
        <v>93</v>
      </c>
      <c r="F55" s="50">
        <v>9</v>
      </c>
      <c r="G55" s="52"/>
      <c r="H55" s="53">
        <f t="shared" si="0"/>
        <v>0</v>
      </c>
      <c r="I55" s="53">
        <f t="shared" si="1"/>
        <v>0</v>
      </c>
      <c r="J55" s="54">
        <f t="shared" si="2"/>
        <v>0</v>
      </c>
    </row>
    <row r="56" spans="2:10" s="2" customFormat="1" ht="159" customHeight="1" x14ac:dyDescent="0.25">
      <c r="B56" s="49">
        <v>37</v>
      </c>
      <c r="C56" s="50" t="e" vm="28">
        <v>#VALUE!</v>
      </c>
      <c r="D56" s="50" t="s">
        <v>94</v>
      </c>
      <c r="E56" s="51" t="s">
        <v>95</v>
      </c>
      <c r="F56" s="50">
        <v>1</v>
      </c>
      <c r="G56" s="52"/>
      <c r="H56" s="53">
        <f t="shared" si="0"/>
        <v>0</v>
      </c>
      <c r="I56" s="53">
        <f t="shared" si="1"/>
        <v>0</v>
      </c>
      <c r="J56" s="54">
        <f t="shared" si="2"/>
        <v>0</v>
      </c>
    </row>
    <row r="57" spans="2:10" s="2" customFormat="1" ht="159" customHeight="1" x14ac:dyDescent="0.25">
      <c r="B57" s="49">
        <v>38</v>
      </c>
      <c r="C57" s="50" t="e" vm="29">
        <v>#VALUE!</v>
      </c>
      <c r="D57" s="50" t="s">
        <v>96</v>
      </c>
      <c r="E57" s="51" t="s">
        <v>97</v>
      </c>
      <c r="F57" s="50">
        <v>5</v>
      </c>
      <c r="G57" s="52"/>
      <c r="H57" s="53">
        <f t="shared" si="0"/>
        <v>0</v>
      </c>
      <c r="I57" s="53">
        <f t="shared" si="1"/>
        <v>0</v>
      </c>
      <c r="J57" s="54">
        <f t="shared" si="2"/>
        <v>0</v>
      </c>
    </row>
    <row r="58" spans="2:10" s="2" customFormat="1" ht="159" customHeight="1" x14ac:dyDescent="0.25">
      <c r="B58" s="49">
        <v>39</v>
      </c>
      <c r="C58" s="50" t="e" vm="30">
        <v>#VALUE!</v>
      </c>
      <c r="D58" s="50" t="s">
        <v>98</v>
      </c>
      <c r="E58" s="51" t="s">
        <v>99</v>
      </c>
      <c r="F58" s="50">
        <v>32</v>
      </c>
      <c r="G58" s="52"/>
      <c r="H58" s="53">
        <f t="shared" si="0"/>
        <v>0</v>
      </c>
      <c r="I58" s="53">
        <f t="shared" si="1"/>
        <v>0</v>
      </c>
      <c r="J58" s="54">
        <f t="shared" si="2"/>
        <v>0</v>
      </c>
    </row>
    <row r="59" spans="2:10" s="2" customFormat="1" ht="159" customHeight="1" x14ac:dyDescent="0.25">
      <c r="B59" s="49">
        <v>40</v>
      </c>
      <c r="C59" s="50" t="e" vm="31">
        <v>#VALUE!</v>
      </c>
      <c r="D59" s="50" t="s">
        <v>100</v>
      </c>
      <c r="E59" s="51" t="s">
        <v>101</v>
      </c>
      <c r="F59" s="50">
        <v>1</v>
      </c>
      <c r="G59" s="52"/>
      <c r="H59" s="53">
        <f t="shared" si="0"/>
        <v>0</v>
      </c>
      <c r="I59" s="53">
        <f t="shared" si="1"/>
        <v>0</v>
      </c>
      <c r="J59" s="54">
        <f t="shared" si="2"/>
        <v>0</v>
      </c>
    </row>
    <row r="60" spans="2:10" s="2" customFormat="1" ht="159" customHeight="1" x14ac:dyDescent="0.25">
      <c r="B60" s="49">
        <v>41</v>
      </c>
      <c r="C60" s="50"/>
      <c r="D60" s="50" t="s">
        <v>102</v>
      </c>
      <c r="E60" s="50" t="s">
        <v>103</v>
      </c>
      <c r="F60" s="50">
        <v>4</v>
      </c>
      <c r="G60" s="52"/>
      <c r="H60" s="53">
        <f t="shared" si="0"/>
        <v>0</v>
      </c>
      <c r="I60" s="53">
        <f t="shared" si="1"/>
        <v>0</v>
      </c>
      <c r="J60" s="54">
        <f t="shared" si="2"/>
        <v>0</v>
      </c>
    </row>
    <row r="61" spans="2:10" s="2" customFormat="1" ht="177.75" customHeight="1" x14ac:dyDescent="0.25">
      <c r="B61" s="49">
        <v>42</v>
      </c>
      <c r="C61" s="50"/>
      <c r="D61" s="50" t="s">
        <v>104</v>
      </c>
      <c r="E61" s="51" t="s">
        <v>105</v>
      </c>
      <c r="F61" s="50">
        <v>1</v>
      </c>
      <c r="G61" s="52"/>
      <c r="H61" s="53">
        <f t="shared" si="0"/>
        <v>0</v>
      </c>
      <c r="I61" s="53">
        <f t="shared" si="1"/>
        <v>0</v>
      </c>
      <c r="J61" s="54">
        <f t="shared" si="2"/>
        <v>0</v>
      </c>
    </row>
    <row r="62" spans="2:10" s="2" customFormat="1" ht="192" customHeight="1" x14ac:dyDescent="0.25">
      <c r="B62" s="49">
        <v>43</v>
      </c>
      <c r="C62" s="50" t="e" vm="32">
        <v>#VALUE!</v>
      </c>
      <c r="D62" s="50" t="s">
        <v>106</v>
      </c>
      <c r="E62" s="51" t="s">
        <v>107</v>
      </c>
      <c r="F62" s="50">
        <v>4</v>
      </c>
      <c r="G62" s="52"/>
      <c r="H62" s="53">
        <f t="shared" si="0"/>
        <v>0</v>
      </c>
      <c r="I62" s="53">
        <f t="shared" si="1"/>
        <v>0</v>
      </c>
      <c r="J62" s="54">
        <f t="shared" si="2"/>
        <v>0</v>
      </c>
    </row>
    <row r="63" spans="2:10" s="2" customFormat="1" ht="168" customHeight="1" x14ac:dyDescent="0.25">
      <c r="B63" s="49">
        <v>44</v>
      </c>
      <c r="C63" s="50" t="e" vm="33">
        <v>#VALUE!</v>
      </c>
      <c r="D63" s="50" t="s">
        <v>108</v>
      </c>
      <c r="E63" s="51" t="s">
        <v>107</v>
      </c>
      <c r="F63" s="50">
        <v>2</v>
      </c>
      <c r="G63" s="52"/>
      <c r="H63" s="53">
        <f t="shared" si="0"/>
        <v>0</v>
      </c>
      <c r="I63" s="53">
        <f t="shared" si="1"/>
        <v>0</v>
      </c>
      <c r="J63" s="54">
        <f t="shared" si="2"/>
        <v>0</v>
      </c>
    </row>
    <row r="64" spans="2:10" s="2" customFormat="1" ht="159" customHeight="1" x14ac:dyDescent="0.25">
      <c r="B64" s="49">
        <v>45</v>
      </c>
      <c r="C64" s="50" t="e" vm="34">
        <v>#VALUE!</v>
      </c>
      <c r="D64" s="51" t="s">
        <v>109</v>
      </c>
      <c r="E64" s="51" t="s">
        <v>110</v>
      </c>
      <c r="F64" s="50">
        <v>2</v>
      </c>
      <c r="G64" s="52"/>
      <c r="H64" s="53">
        <f t="shared" si="0"/>
        <v>0</v>
      </c>
      <c r="I64" s="53">
        <f t="shared" si="1"/>
        <v>0</v>
      </c>
      <c r="J64" s="54">
        <f t="shared" si="2"/>
        <v>0</v>
      </c>
    </row>
    <row r="65" spans="2:19" s="2" customFormat="1" ht="159" customHeight="1" x14ac:dyDescent="0.25">
      <c r="B65" s="49">
        <v>46</v>
      </c>
      <c r="C65" s="50" t="e" vm="35">
        <v>#VALUE!</v>
      </c>
      <c r="D65" s="51" t="s">
        <v>111</v>
      </c>
      <c r="E65" s="51" t="s">
        <v>112</v>
      </c>
      <c r="F65" s="50">
        <v>2</v>
      </c>
      <c r="G65" s="52"/>
      <c r="H65" s="53">
        <f t="shared" si="0"/>
        <v>0</v>
      </c>
      <c r="I65" s="53">
        <f t="shared" si="1"/>
        <v>0</v>
      </c>
      <c r="J65" s="54">
        <f t="shared" si="2"/>
        <v>0</v>
      </c>
    </row>
    <row r="66" spans="2:19" s="2" customFormat="1" ht="159" customHeight="1" x14ac:dyDescent="0.25">
      <c r="B66" s="49">
        <v>47</v>
      </c>
      <c r="C66" s="50" t="e" vm="36">
        <v>#VALUE!</v>
      </c>
      <c r="D66" s="51" t="s">
        <v>113</v>
      </c>
      <c r="E66" s="51" t="s">
        <v>114</v>
      </c>
      <c r="F66" s="50">
        <v>2</v>
      </c>
      <c r="G66" s="52"/>
      <c r="H66" s="53">
        <f t="shared" si="0"/>
        <v>0</v>
      </c>
      <c r="I66" s="53">
        <f t="shared" si="1"/>
        <v>0</v>
      </c>
      <c r="J66" s="54">
        <f t="shared" si="2"/>
        <v>0</v>
      </c>
    </row>
    <row r="67" spans="2:19" s="2" customFormat="1" ht="159" customHeight="1" x14ac:dyDescent="0.25">
      <c r="B67" s="49">
        <v>48</v>
      </c>
      <c r="C67" s="50" t="e" vm="37">
        <v>#VALUE!</v>
      </c>
      <c r="D67" s="51" t="s">
        <v>115</v>
      </c>
      <c r="E67" s="51" t="s">
        <v>114</v>
      </c>
      <c r="F67" s="50">
        <v>1</v>
      </c>
      <c r="G67" s="52"/>
      <c r="H67" s="53">
        <f t="shared" si="0"/>
        <v>0</v>
      </c>
      <c r="I67" s="53">
        <f t="shared" si="1"/>
        <v>0</v>
      </c>
      <c r="J67" s="54">
        <f t="shared" si="2"/>
        <v>0</v>
      </c>
    </row>
    <row r="68" spans="2:19" s="2" customFormat="1" ht="159" customHeight="1" x14ac:dyDescent="0.25">
      <c r="B68" s="49">
        <v>49</v>
      </c>
      <c r="C68" s="50" t="e" vm="36">
        <v>#VALUE!</v>
      </c>
      <c r="D68" s="51" t="s">
        <v>116</v>
      </c>
      <c r="E68" s="51" t="s">
        <v>114</v>
      </c>
      <c r="F68" s="55">
        <v>2</v>
      </c>
      <c r="G68" s="52"/>
      <c r="H68" s="53">
        <f t="shared" si="0"/>
        <v>0</v>
      </c>
      <c r="I68" s="53">
        <f t="shared" si="1"/>
        <v>0</v>
      </c>
      <c r="J68" s="54">
        <f t="shared" si="2"/>
        <v>0</v>
      </c>
    </row>
    <row r="69" spans="2:19" s="2" customFormat="1" ht="159" customHeight="1" thickBot="1" x14ac:dyDescent="0.3">
      <c r="B69" s="57">
        <v>50</v>
      </c>
      <c r="C69" s="58" t="e" vm="38">
        <v>#VALUE!</v>
      </c>
      <c r="D69" s="59" t="s">
        <v>117</v>
      </c>
      <c r="E69" s="59" t="s">
        <v>118</v>
      </c>
      <c r="F69" s="60">
        <v>2</v>
      </c>
      <c r="G69" s="61"/>
      <c r="H69" s="62">
        <f>G69*F69</f>
        <v>0</v>
      </c>
      <c r="I69" s="62">
        <f>H69*15%</f>
        <v>0</v>
      </c>
      <c r="J69" s="63">
        <f>H69+I69</f>
        <v>0</v>
      </c>
    </row>
    <row r="70" spans="2:19" s="34" customFormat="1" ht="15.75" customHeight="1" thickBot="1" x14ac:dyDescent="0.3">
      <c r="B70" s="64" t="s">
        <v>119</v>
      </c>
      <c r="C70" s="65"/>
      <c r="D70" s="65"/>
      <c r="E70" s="65"/>
      <c r="F70" s="65"/>
      <c r="G70" s="65"/>
      <c r="H70" s="65"/>
      <c r="I70" s="66"/>
      <c r="J70" s="67">
        <f>SUM(J20:J69)</f>
        <v>0</v>
      </c>
      <c r="L70" s="68"/>
      <c r="M70" s="69"/>
      <c r="O70" s="70"/>
      <c r="P70" s="71"/>
      <c r="Q70" s="72"/>
    </row>
    <row r="71" spans="2:19" s="10" customFormat="1" ht="15.75" thickBot="1" x14ac:dyDescent="0.3">
      <c r="B71" s="73" t="s">
        <v>120</v>
      </c>
      <c r="C71" s="74"/>
      <c r="D71" s="74"/>
      <c r="E71" s="74"/>
      <c r="F71" s="74"/>
      <c r="G71" s="74"/>
      <c r="H71" s="74"/>
      <c r="I71" s="75"/>
      <c r="J71" s="76"/>
    </row>
    <row r="72" spans="2:19" s="10" customFormat="1" ht="15.75" thickBot="1" x14ac:dyDescent="0.3">
      <c r="B72" s="73" t="s">
        <v>121</v>
      </c>
      <c r="C72" s="74"/>
      <c r="D72" s="74"/>
      <c r="E72" s="74"/>
      <c r="F72" s="74"/>
      <c r="G72" s="74"/>
      <c r="H72" s="74"/>
      <c r="I72" s="75"/>
      <c r="J72" s="77"/>
    </row>
    <row r="73" spans="2:19" s="10" customFormat="1" ht="15.75" thickBot="1" x14ac:dyDescent="0.3">
      <c r="B73" s="73" t="s">
        <v>122</v>
      </c>
      <c r="C73" s="74"/>
      <c r="D73" s="74"/>
      <c r="E73" s="74"/>
      <c r="F73" s="74"/>
      <c r="G73" s="74"/>
      <c r="H73" s="74"/>
      <c r="I73" s="75"/>
      <c r="J73" s="78">
        <f>J70+J71+J72</f>
        <v>0</v>
      </c>
    </row>
    <row r="74" spans="2:19" s="34" customFormat="1" ht="15" x14ac:dyDescent="0.25">
      <c r="C74" s="79"/>
      <c r="D74" s="79"/>
      <c r="E74" s="80"/>
      <c r="H74" s="69"/>
      <c r="I74" s="69"/>
      <c r="K74" s="81"/>
      <c r="L74" s="82"/>
      <c r="M74" s="83"/>
      <c r="N74" s="68"/>
      <c r="O74" s="69"/>
      <c r="Q74" s="81"/>
      <c r="R74" s="82"/>
      <c r="S74" s="83"/>
    </row>
    <row r="75" spans="2:19" s="34" customFormat="1" ht="15" x14ac:dyDescent="0.25">
      <c r="C75" s="79"/>
      <c r="D75" s="79"/>
      <c r="E75" s="80"/>
      <c r="H75" s="69"/>
      <c r="I75" s="69"/>
      <c r="K75" s="81"/>
      <c r="L75" s="82"/>
      <c r="M75" s="83"/>
      <c r="N75" s="68"/>
      <c r="O75" s="69"/>
      <c r="Q75" s="81"/>
      <c r="R75" s="82"/>
      <c r="S75" s="83"/>
    </row>
    <row r="76" spans="2:19" ht="16.5" thickBot="1" x14ac:dyDescent="0.3">
      <c r="B76" s="84"/>
      <c r="C76" s="85"/>
      <c r="D76" s="1"/>
      <c r="E76" s="85"/>
      <c r="F76" s="84"/>
      <c r="G76" s="85"/>
      <c r="I76" s="86"/>
      <c r="J76" s="84"/>
    </row>
    <row r="77" spans="2:19" s="10" customFormat="1" ht="15.75" x14ac:dyDescent="0.25">
      <c r="B77" s="87"/>
      <c r="C77" s="88" t="s">
        <v>123</v>
      </c>
      <c r="E77" s="87" t="s">
        <v>124</v>
      </c>
      <c r="F77" s="87"/>
      <c r="G77" s="87" t="s">
        <v>125</v>
      </c>
      <c r="I77" s="87" t="s">
        <v>126</v>
      </c>
      <c r="J77" s="87"/>
    </row>
    <row r="78" spans="2:19" s="10" customFormat="1" x14ac:dyDescent="0.2">
      <c r="C78" s="89"/>
      <c r="D78" s="89"/>
      <c r="E78" s="89"/>
      <c r="F78" s="89"/>
      <c r="G78" s="90"/>
      <c r="H78" s="90"/>
      <c r="I78" s="89"/>
    </row>
    <row r="79" spans="2:19" s="34" customFormat="1" ht="15" x14ac:dyDescent="0.25">
      <c r="C79" s="79"/>
      <c r="D79" s="79"/>
      <c r="E79" s="80"/>
      <c r="H79" s="69"/>
      <c r="J79" s="82"/>
      <c r="K79" s="83"/>
      <c r="L79" s="68"/>
      <c r="M79" s="69"/>
      <c r="O79" s="81"/>
      <c r="P79" s="82"/>
      <c r="Q79" s="83"/>
    </row>
  </sheetData>
  <protectedRanges>
    <protectedRange sqref="C17" name="Range1_14_2_1_2_1_2_2_2_2_1_2_1_2_2_3_1"/>
    <protectedRange sqref="D4 C5" name="Range1_14_2_1_2_1_2_2_2_2_1_2_1_2_2_3_1_2"/>
    <protectedRange sqref="C6:C8" name="Range1_14_2_1_2_1_2_2_2_2_1_2_1_2_2_3_1_1_1_2_1_1_1_1"/>
    <protectedRange sqref="C11:C16" name="Range1_14_2_1_2_1_2_2_2_2_1_2_1_2_2_3_1_1_1_3_1_1_1"/>
    <protectedRange sqref="C9" name="Range1_14_2_1_2_1_2_2_2_2_1_2_1_2_2_3_1_1_1_2_1_1_1"/>
  </protectedRanges>
  <mergeCells count="22">
    <mergeCell ref="B70:I70"/>
    <mergeCell ref="B71:I71"/>
    <mergeCell ref="B72:I72"/>
    <mergeCell ref="B73:I73"/>
    <mergeCell ref="B12:G12"/>
    <mergeCell ref="B13:G13"/>
    <mergeCell ref="B14:G14"/>
    <mergeCell ref="B15:G15"/>
    <mergeCell ref="B16:G16"/>
    <mergeCell ref="B18:I18"/>
    <mergeCell ref="B6:G6"/>
    <mergeCell ref="B7:G7"/>
    <mergeCell ref="B8:G8"/>
    <mergeCell ref="B9:G9"/>
    <mergeCell ref="B10:G10"/>
    <mergeCell ref="B11:G11"/>
    <mergeCell ref="B2:C2"/>
    <mergeCell ref="D2:G2"/>
    <mergeCell ref="B3:C3"/>
    <mergeCell ref="D3:G3"/>
    <mergeCell ref="B4:C4"/>
    <mergeCell ref="D4:G4"/>
  </mergeCells>
  <pageMargins left="0.25" right="0.25" top="0.75" bottom="0.75" header="0.3" footer="0.3"/>
  <pageSetup paperSize="8"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PINETOWN</vt:lpstr>
      <vt:lpstr>PINETOWN!Print_Area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Madala Sikhavhakhavha</dc:creator>
  <cp:lastModifiedBy>Madala Sikhavhakhavha</cp:lastModifiedBy>
  <dcterms:created xsi:type="dcterms:W3CDTF">2025-05-08T12:48:39Z</dcterms:created>
  <dcterms:modified xsi:type="dcterms:W3CDTF">2025-05-08T12:49:11Z</dcterms:modified>
</cp:coreProperties>
</file>