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NEW SECURITY TENDER\Publication Documents\RFP 0041-2019 C - NATIONAL GUARDING SERVICES\"/>
    </mc:Choice>
  </mc:AlternateContent>
  <bookViews>
    <workbookView xWindow="0" yWindow="0" windowWidth="28800" windowHeight="12888" activeTab="3"/>
  </bookViews>
  <sheets>
    <sheet name="Notes to Price Template" sheetId="7" r:id="rId1"/>
    <sheet name="Region A" sheetId="3" r:id="rId2"/>
    <sheet name="Region B" sheetId="2" r:id="rId3"/>
    <sheet name="Region C" sheetId="6" r:id="rId4"/>
  </sheets>
  <definedNames>
    <definedName name="_xlnm._FilterDatabase" localSheetId="2" hidden="1">'Region B'!$C$29:$D$53</definedName>
    <definedName name="_xlnm.Print_Area" localSheetId="1">'Region A'!$A$1:$H$122</definedName>
    <definedName name="_xlnm.Print_Area" localSheetId="2">'Region B'!$A$1:$H$137</definedName>
    <definedName name="_xlnm.Print_Area" localSheetId="3">'Region C'!$A$1:$H$144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0" i="2" l="1"/>
  <c r="H120" i="2" s="1"/>
  <c r="G119" i="2"/>
  <c r="H119" i="2" s="1"/>
  <c r="G118" i="2"/>
  <c r="H118" i="2" s="1"/>
  <c r="G117" i="2"/>
  <c r="H117" i="2" s="1"/>
  <c r="G115" i="2"/>
  <c r="H115" i="2" s="1"/>
  <c r="G114" i="2"/>
  <c r="H114" i="2" s="1"/>
  <c r="G112" i="2"/>
  <c r="H112" i="2" s="1"/>
  <c r="G111" i="2"/>
  <c r="H111" i="2" s="1"/>
  <c r="G109" i="2"/>
  <c r="H109" i="2" s="1"/>
  <c r="G108" i="2"/>
  <c r="H108" i="2" s="1"/>
  <c r="G106" i="2"/>
  <c r="H106" i="2" s="1"/>
  <c r="G105" i="2"/>
  <c r="H105" i="2" s="1"/>
  <c r="G103" i="2"/>
  <c r="H103" i="2" s="1"/>
  <c r="G102" i="2"/>
  <c r="H102" i="2" s="1"/>
  <c r="G101" i="2"/>
  <c r="H101" i="2" s="1"/>
  <c r="G100" i="2"/>
  <c r="H100" i="2" s="1"/>
  <c r="G98" i="2"/>
  <c r="H98" i="2" s="1"/>
  <c r="G97" i="2"/>
  <c r="H97" i="2" s="1"/>
  <c r="G95" i="2"/>
  <c r="H95" i="2" s="1"/>
  <c r="G94" i="2"/>
  <c r="H94" i="2" s="1"/>
  <c r="G92" i="2"/>
  <c r="H92" i="2" s="1"/>
  <c r="G91" i="2"/>
  <c r="H91" i="2" s="1"/>
  <c r="G89" i="2"/>
  <c r="H89" i="2" s="1"/>
  <c r="G88" i="2"/>
  <c r="H88" i="2" s="1"/>
  <c r="G86" i="2"/>
  <c r="H86" i="2" s="1"/>
  <c r="G85" i="2"/>
  <c r="H85" i="2" s="1"/>
  <c r="G83" i="2"/>
  <c r="H83" i="2" s="1"/>
  <c r="G82" i="2"/>
  <c r="H82" i="2" s="1"/>
  <c r="G81" i="2"/>
  <c r="H81" i="2" s="1"/>
  <c r="G79" i="2"/>
  <c r="H79" i="2" s="1"/>
  <c r="G78" i="2"/>
  <c r="H78" i="2" s="1"/>
  <c r="G76" i="2"/>
  <c r="H76" i="2" s="1"/>
  <c r="G75" i="2"/>
  <c r="H75" i="2" s="1"/>
  <c r="G73" i="2"/>
  <c r="H73" i="2" s="1"/>
  <c r="G72" i="2"/>
  <c r="H72" i="2" s="1"/>
  <c r="G71" i="2"/>
  <c r="H71" i="2" s="1"/>
  <c r="G69" i="2"/>
  <c r="H69" i="2" s="1"/>
  <c r="G68" i="2"/>
  <c r="H68" i="2" s="1"/>
  <c r="G66" i="2"/>
  <c r="H66" i="2" s="1"/>
  <c r="G65" i="2"/>
  <c r="H65" i="2" s="1"/>
  <c r="G63" i="2"/>
  <c r="H63" i="2" s="1"/>
  <c r="G62" i="2"/>
  <c r="H62" i="2" s="1"/>
  <c r="G61" i="2"/>
  <c r="H61" i="2" s="1"/>
  <c r="G60" i="2"/>
  <c r="H60" i="2" s="1"/>
  <c r="G59" i="2"/>
  <c r="H59" i="2" s="1"/>
  <c r="G57" i="2"/>
  <c r="H57" i="2" s="1"/>
  <c r="G56" i="2"/>
  <c r="H56" i="2" s="1"/>
  <c r="G54" i="2"/>
  <c r="H54" i="2" s="1"/>
  <c r="G53" i="2"/>
  <c r="H53" i="2" s="1"/>
  <c r="G51" i="2"/>
  <c r="H51" i="2" s="1"/>
  <c r="G50" i="2"/>
  <c r="H50" i="2" s="1"/>
  <c r="G48" i="2"/>
  <c r="H48" i="2" s="1"/>
  <c r="G47" i="2"/>
  <c r="H47" i="2" s="1"/>
  <c r="G45" i="2"/>
  <c r="H45" i="2" s="1"/>
  <c r="G44" i="2"/>
  <c r="H44" i="2" s="1"/>
  <c r="G43" i="2"/>
  <c r="H43" i="2" s="1"/>
  <c r="G42" i="2"/>
  <c r="H42" i="2" s="1"/>
  <c r="G40" i="2"/>
  <c r="H40" i="2" s="1"/>
  <c r="G39" i="2"/>
  <c r="H39" i="2" s="1"/>
  <c r="G38" i="2"/>
  <c r="H38" i="2" s="1"/>
  <c r="G36" i="2"/>
  <c r="H36" i="2" s="1"/>
  <c r="G35" i="2"/>
  <c r="H35" i="2" s="1"/>
  <c r="G33" i="2"/>
  <c r="H33" i="2" s="1"/>
  <c r="G32" i="2"/>
  <c r="H32" i="2" s="1"/>
  <c r="G30" i="2"/>
  <c r="H30" i="2" s="1"/>
  <c r="G29" i="2"/>
  <c r="H29" i="2" s="1"/>
  <c r="G27" i="2"/>
  <c r="H27" i="2" s="1"/>
  <c r="G26" i="2"/>
  <c r="H26" i="2" s="1"/>
  <c r="G24" i="2"/>
  <c r="H24" i="2" s="1"/>
  <c r="G23" i="2"/>
  <c r="H23" i="2" s="1"/>
  <c r="G21" i="2"/>
  <c r="H21" i="2" s="1"/>
  <c r="G20" i="2"/>
  <c r="H20" i="2" s="1"/>
  <c r="G19" i="2"/>
  <c r="H19" i="2" s="1"/>
  <c r="G18" i="2"/>
  <c r="H18" i="2" s="1"/>
  <c r="G16" i="2"/>
  <c r="H16" i="2" s="1"/>
  <c r="G15" i="2"/>
  <c r="H15" i="2" s="1"/>
  <c r="G14" i="2"/>
  <c r="H14" i="2" s="1"/>
  <c r="H13" i="2"/>
  <c r="G13" i="2"/>
  <c r="G129" i="6"/>
  <c r="H129" i="6" s="1"/>
  <c r="G127" i="6"/>
  <c r="H127" i="6" s="1"/>
  <c r="G126" i="6"/>
  <c r="H126" i="6" s="1"/>
  <c r="G124" i="6"/>
  <c r="H124" i="6" s="1"/>
  <c r="G123" i="6"/>
  <c r="H123" i="6" s="1"/>
  <c r="G121" i="6"/>
  <c r="H121" i="6" s="1"/>
  <c r="G120" i="6"/>
  <c r="H120" i="6" s="1"/>
  <c r="G118" i="6"/>
  <c r="H118" i="6" s="1"/>
  <c r="G117" i="6"/>
  <c r="H117" i="6" s="1"/>
  <c r="G115" i="6"/>
  <c r="H115" i="6" s="1"/>
  <c r="G113" i="6"/>
  <c r="H113" i="6" s="1"/>
  <c r="G112" i="6"/>
  <c r="H112" i="6" s="1"/>
  <c r="G110" i="6"/>
  <c r="H110" i="6" s="1"/>
  <c r="G109" i="6"/>
  <c r="H109" i="6" s="1"/>
  <c r="G107" i="6"/>
  <c r="H107" i="6" s="1"/>
  <c r="G106" i="6"/>
  <c r="H106" i="6" s="1"/>
  <c r="G105" i="6"/>
  <c r="H105" i="6" s="1"/>
  <c r="G104" i="6"/>
  <c r="H104" i="6" s="1"/>
  <c r="G103" i="6"/>
  <c r="H103" i="6" s="1"/>
  <c r="G102" i="6"/>
  <c r="H102" i="6" s="1"/>
  <c r="G100" i="6"/>
  <c r="H100" i="6" s="1"/>
  <c r="G99" i="6"/>
  <c r="H99" i="6" s="1"/>
  <c r="G97" i="6"/>
  <c r="H97" i="6" s="1"/>
  <c r="G96" i="6"/>
  <c r="H96" i="6" s="1"/>
  <c r="G94" i="6"/>
  <c r="H94" i="6" s="1"/>
  <c r="G93" i="6"/>
  <c r="H93" i="6" s="1"/>
  <c r="G92" i="6"/>
  <c r="H92" i="6" s="1"/>
  <c r="G91" i="6"/>
  <c r="H91" i="6" s="1"/>
  <c r="G90" i="6"/>
  <c r="H90" i="6" s="1"/>
  <c r="G88" i="6"/>
  <c r="H88" i="6" s="1"/>
  <c r="G87" i="6"/>
  <c r="H87" i="6" s="1"/>
  <c r="G86" i="6"/>
  <c r="H86" i="6" s="1"/>
  <c r="G85" i="6"/>
  <c r="H85" i="6" s="1"/>
  <c r="G83" i="6"/>
  <c r="H83" i="6" s="1"/>
  <c r="G82" i="6"/>
  <c r="H82" i="6" s="1"/>
  <c r="G81" i="6"/>
  <c r="H81" i="6" s="1"/>
  <c r="G80" i="6"/>
  <c r="H80" i="6" s="1"/>
  <c r="G78" i="6"/>
  <c r="H78" i="6" s="1"/>
  <c r="G77" i="6"/>
  <c r="H77" i="6" s="1"/>
  <c r="G75" i="6"/>
  <c r="H75" i="6" s="1"/>
  <c r="G74" i="6"/>
  <c r="H74" i="6" s="1"/>
  <c r="G73" i="6"/>
  <c r="H73" i="6" s="1"/>
  <c r="G72" i="6"/>
  <c r="H72" i="6" s="1"/>
  <c r="G70" i="6"/>
  <c r="H70" i="6" s="1"/>
  <c r="G68" i="6"/>
  <c r="H68" i="6" s="1"/>
  <c r="G67" i="6"/>
  <c r="H67" i="6" s="1"/>
  <c r="G65" i="6"/>
  <c r="H65" i="6" s="1"/>
  <c r="G64" i="6"/>
  <c r="H64" i="6" s="1"/>
  <c r="G63" i="6"/>
  <c r="H63" i="6" s="1"/>
  <c r="G62" i="6"/>
  <c r="H62" i="6" s="1"/>
  <c r="G60" i="6"/>
  <c r="H60" i="6" s="1"/>
  <c r="G59" i="6"/>
  <c r="H59" i="6" s="1"/>
  <c r="G58" i="6"/>
  <c r="H58" i="6" s="1"/>
  <c r="G57" i="6"/>
  <c r="H57" i="6" s="1"/>
  <c r="G55" i="6"/>
  <c r="H55" i="6" s="1"/>
  <c r="G54" i="6"/>
  <c r="H54" i="6" s="1"/>
  <c r="G52" i="6"/>
  <c r="H52" i="6" s="1"/>
  <c r="G51" i="6"/>
  <c r="H51" i="6" s="1"/>
  <c r="G49" i="6"/>
  <c r="H49" i="6" s="1"/>
  <c r="G48" i="6"/>
  <c r="H48" i="6" s="1"/>
  <c r="G47" i="6"/>
  <c r="H47" i="6" s="1"/>
  <c r="G46" i="6"/>
  <c r="H46" i="6" s="1"/>
  <c r="G44" i="6"/>
  <c r="H44" i="6" s="1"/>
  <c r="G43" i="6"/>
  <c r="H43" i="6" s="1"/>
  <c r="G42" i="6"/>
  <c r="H42" i="6" s="1"/>
  <c r="G41" i="6"/>
  <c r="H41" i="6" s="1"/>
  <c r="G40" i="6"/>
  <c r="H40" i="6" s="1"/>
  <c r="G38" i="6"/>
  <c r="H38" i="6" s="1"/>
  <c r="G37" i="6"/>
  <c r="H37" i="6" s="1"/>
  <c r="G35" i="6"/>
  <c r="H35" i="6" s="1"/>
  <c r="G34" i="6"/>
  <c r="H34" i="6" s="1"/>
  <c r="G33" i="6"/>
  <c r="H33" i="6" s="1"/>
  <c r="G32" i="6"/>
  <c r="H32" i="6" s="1"/>
  <c r="G30" i="6"/>
  <c r="H30" i="6" s="1"/>
  <c r="G29" i="6"/>
  <c r="H29" i="6" s="1"/>
  <c r="G28" i="6"/>
  <c r="H28" i="6" s="1"/>
  <c r="G27" i="6"/>
  <c r="H27" i="6" s="1"/>
  <c r="G25" i="6"/>
  <c r="H25" i="6" s="1"/>
  <c r="G23" i="6"/>
  <c r="H23" i="6" s="1"/>
  <c r="G22" i="6"/>
  <c r="H22" i="6" s="1"/>
  <c r="G20" i="6"/>
  <c r="H20" i="6" s="1"/>
  <c r="G19" i="6"/>
  <c r="H19" i="6" s="1"/>
  <c r="G18" i="6"/>
  <c r="H18" i="6" s="1"/>
  <c r="G16" i="6"/>
  <c r="H16" i="6" s="1"/>
  <c r="G15" i="6"/>
  <c r="H15" i="6" s="1"/>
  <c r="G14" i="6"/>
  <c r="H14" i="6" s="1"/>
  <c r="G13" i="6"/>
  <c r="H13" i="6" s="1"/>
  <c r="G113" i="3"/>
  <c r="G105" i="3"/>
  <c r="H105" i="3" s="1"/>
  <c r="G104" i="3"/>
  <c r="H104" i="3" s="1"/>
  <c r="G102" i="3"/>
  <c r="H102" i="3" s="1"/>
  <c r="G101" i="3"/>
  <c r="H101" i="3" s="1"/>
  <c r="G100" i="3"/>
  <c r="H100" i="3" s="1"/>
  <c r="G99" i="3"/>
  <c r="H99" i="3" s="1"/>
  <c r="G98" i="3"/>
  <c r="H98" i="3" s="1"/>
  <c r="G97" i="3"/>
  <c r="H97" i="3" s="1"/>
  <c r="G95" i="3"/>
  <c r="H95" i="3" s="1"/>
  <c r="G94" i="3"/>
  <c r="H94" i="3" s="1"/>
  <c r="G93" i="3"/>
  <c r="H93" i="3" s="1"/>
  <c r="G92" i="3"/>
  <c r="H92" i="3" s="1"/>
  <c r="G90" i="3"/>
  <c r="H90" i="3" s="1"/>
  <c r="G89" i="3"/>
  <c r="H89" i="3" s="1"/>
  <c r="G88" i="3"/>
  <c r="H88" i="3" s="1"/>
  <c r="G86" i="3"/>
  <c r="H86" i="3" s="1"/>
  <c r="G84" i="3"/>
  <c r="H84" i="3" s="1"/>
  <c r="G83" i="3"/>
  <c r="H83" i="3" s="1"/>
  <c r="G81" i="3"/>
  <c r="H81" i="3" s="1"/>
  <c r="G80" i="3"/>
  <c r="H80" i="3" s="1"/>
  <c r="G78" i="3"/>
  <c r="H78" i="3" s="1"/>
  <c r="G77" i="3"/>
  <c r="H77" i="3" s="1"/>
  <c r="G75" i="3"/>
  <c r="H75" i="3" s="1"/>
  <c r="G74" i="3"/>
  <c r="H74" i="3" s="1"/>
  <c r="G72" i="3"/>
  <c r="H72" i="3" s="1"/>
  <c r="G71" i="3"/>
  <c r="H71" i="3" s="1"/>
  <c r="G70" i="3"/>
  <c r="H70" i="3" s="1"/>
  <c r="G69" i="3"/>
  <c r="H69" i="3" s="1"/>
  <c r="G68" i="3"/>
  <c r="H68" i="3" s="1"/>
  <c r="G67" i="3"/>
  <c r="H67" i="3" s="1"/>
  <c r="G66" i="3"/>
  <c r="H66" i="3" s="1"/>
  <c r="G65" i="3"/>
  <c r="H65" i="3" s="1"/>
  <c r="G64" i="3"/>
  <c r="H64" i="3" s="1"/>
  <c r="G62" i="3"/>
  <c r="H62" i="3" s="1"/>
  <c r="G61" i="3"/>
  <c r="H61" i="3" s="1"/>
  <c r="G59" i="3"/>
  <c r="H59" i="3" s="1"/>
  <c r="G58" i="3"/>
  <c r="H58" i="3" s="1"/>
  <c r="G56" i="3"/>
  <c r="H56" i="3" s="1"/>
  <c r="G55" i="3"/>
  <c r="H55" i="3" s="1"/>
  <c r="G54" i="3"/>
  <c r="H54" i="3" s="1"/>
  <c r="G53" i="3"/>
  <c r="H53" i="3" s="1"/>
  <c r="G52" i="3"/>
  <c r="H52" i="3" s="1"/>
  <c r="G51" i="3"/>
  <c r="H51" i="3" s="1"/>
  <c r="G49" i="3"/>
  <c r="H49" i="3" s="1"/>
  <c r="G48" i="3"/>
  <c r="H48" i="3" s="1"/>
  <c r="G47" i="3"/>
  <c r="H47" i="3" s="1"/>
  <c r="G46" i="3"/>
  <c r="H46" i="3" s="1"/>
  <c r="G45" i="3"/>
  <c r="H45" i="3" s="1"/>
  <c r="G43" i="3"/>
  <c r="H43" i="3" s="1"/>
  <c r="G42" i="3"/>
  <c r="H42" i="3" s="1"/>
  <c r="G40" i="3"/>
  <c r="H40" i="3" s="1"/>
  <c r="G39" i="3"/>
  <c r="H39" i="3" s="1"/>
  <c r="G37" i="3"/>
  <c r="H37" i="3" s="1"/>
  <c r="G36" i="3"/>
  <c r="H36" i="3" s="1"/>
  <c r="G34" i="3"/>
  <c r="H34" i="3" s="1"/>
  <c r="G33" i="3"/>
  <c r="H33" i="3" s="1"/>
  <c r="G31" i="3"/>
  <c r="H31" i="3" s="1"/>
  <c r="G30" i="3"/>
  <c r="H30" i="3" s="1"/>
  <c r="G29" i="3"/>
  <c r="H29" i="3" s="1"/>
  <c r="G28" i="3"/>
  <c r="H28" i="3" s="1"/>
  <c r="G26" i="3"/>
  <c r="H26" i="3" s="1"/>
  <c r="G25" i="3"/>
  <c r="H25" i="3" s="1"/>
  <c r="G23" i="3"/>
  <c r="H23" i="3" s="1"/>
  <c r="G22" i="3"/>
  <c r="H22" i="3" s="1"/>
  <c r="G20" i="3"/>
  <c r="H20" i="3" s="1"/>
  <c r="G19" i="3"/>
  <c r="H19" i="3" s="1"/>
  <c r="G18" i="3"/>
  <c r="H18" i="3" s="1"/>
  <c r="G16" i="3"/>
  <c r="H16" i="3" s="1"/>
  <c r="H15" i="3"/>
  <c r="G15" i="3"/>
  <c r="G14" i="3"/>
  <c r="H14" i="3" s="1"/>
  <c r="G13" i="3"/>
  <c r="H13" i="3" s="1"/>
  <c r="G130" i="2" l="1"/>
  <c r="G129" i="2"/>
  <c r="G128" i="2"/>
  <c r="G115" i="3"/>
  <c r="G114" i="3"/>
  <c r="G138" i="6"/>
  <c r="G137" i="6"/>
  <c r="G136" i="6"/>
  <c r="H107" i="3" l="1"/>
  <c r="H109" i="3" s="1"/>
  <c r="H130" i="6"/>
  <c r="H132" i="6" l="1"/>
  <c r="H122" i="2"/>
  <c r="H124" i="2" s="1"/>
</calcChain>
</file>

<file path=xl/sharedStrings.xml><?xml version="1.0" encoding="utf-8"?>
<sst xmlns="http://schemas.openxmlformats.org/spreadsheetml/2006/main" count="449" uniqueCount="220">
  <si>
    <t xml:space="preserve">TENDER PRICING  TEMPLATE  </t>
  </si>
  <si>
    <t>Tender Number</t>
  </si>
  <si>
    <t>Tender Name</t>
  </si>
  <si>
    <t xml:space="preserve">Bidder Name </t>
  </si>
  <si>
    <t>Region</t>
  </si>
  <si>
    <t xml:space="preserve">PART 1: GUARDING </t>
  </si>
  <si>
    <t>Site</t>
  </si>
  <si>
    <t>Description</t>
  </si>
  <si>
    <t>Quantity</t>
  </si>
  <si>
    <t>VAT</t>
  </si>
  <si>
    <t>Total Cost Per Month</t>
  </si>
  <si>
    <t xml:space="preserve">ASHLEA GARDENS </t>
  </si>
  <si>
    <t xml:space="preserve">Shift Supervisor Grade B (Mon-Fri) Unarmed </t>
  </si>
  <si>
    <t>Security Officer Grade C (Mon-Fri) Unarmed</t>
  </si>
  <si>
    <t>BROOKLYN BRIDGE</t>
  </si>
  <si>
    <t>Security Officer Grade A (Mon-Fri) Unarmed</t>
  </si>
  <si>
    <t>Security Officer Grade B (Mon-Fri) Unarmed</t>
  </si>
  <si>
    <t>DOORNIGKLOOF</t>
  </si>
  <si>
    <t>Site Manager Grade A (Mon-Fri)  Unarmed</t>
  </si>
  <si>
    <t>OTO Menlyn</t>
  </si>
  <si>
    <t>KHANYISA BUILDING 
Brooklyn</t>
  </si>
  <si>
    <t>LEHAE LA SARS                                                             Bronkhorst St - Brooklyn</t>
  </si>
  <si>
    <t>Site Manager Grade A (Mon-Fri) Unarmed</t>
  </si>
  <si>
    <t>Security Officer Grade B (Mon-Sun) Unarmed</t>
  </si>
  <si>
    <t>PAVILLION  
Brooklyn</t>
  </si>
  <si>
    <t>Shift Supervisor Grade B  (Mon-Fri) Unarmed</t>
  </si>
  <si>
    <t>PRETORIA NORTH 
TAX PAYER SERVICE</t>
  </si>
  <si>
    <t>REVENUE BUILDING
  Van Der Walt Street</t>
  </si>
  <si>
    <t>Site Supervisor Grade B  (Mon-Fri) Unarmed</t>
  </si>
  <si>
    <t>RIVER WALK 
BUSINESS PARK</t>
  </si>
  <si>
    <t>Shift Supervisor Grade A (Mon-Fri) Unarmed</t>
  </si>
  <si>
    <t>Regional Control Room Pretoria - Riverwalk</t>
  </si>
  <si>
    <t>WITBANK</t>
  </si>
  <si>
    <t xml:space="preserve">Total </t>
  </si>
  <si>
    <t>Shift Supervisor Grade B (Mon-Fri) Unarmed</t>
  </si>
  <si>
    <t>Security officer Grade C (Mon-Fri) Unarmed</t>
  </si>
  <si>
    <t xml:space="preserve">Shift Supervisor Grade B (Mon-Fri)Unarmed </t>
  </si>
  <si>
    <t>Shift Supervisor Grade B ( Mon-Fri) Unarmed</t>
  </si>
  <si>
    <t>Regional Control Room Bloemfontein</t>
  </si>
  <si>
    <t>LADY BRAND DOG UNIT</t>
  </si>
  <si>
    <t xml:space="preserve"> Description</t>
  </si>
  <si>
    <t>Nelspruit Office</t>
  </si>
  <si>
    <t>Thoyandou</t>
  </si>
  <si>
    <t>Giyane</t>
  </si>
  <si>
    <t>Lebowakgomo</t>
  </si>
  <si>
    <t>Polokwane</t>
  </si>
  <si>
    <t xml:space="preserve">Security Officer Grade B (Mon-Fri) Unarmed </t>
  </si>
  <si>
    <t>ALBANY HOUSE</t>
  </si>
  <si>
    <t>Site Supervisor Grade B (Mon-Fri) Unarmed</t>
  </si>
  <si>
    <t xml:space="preserve">NEWCASTLE </t>
  </si>
  <si>
    <t xml:space="preserve">Security Officer Grade C (Mon-Fri) Unarmed </t>
  </si>
  <si>
    <t>NRB CUSTOMS - Richards bay</t>
  </si>
  <si>
    <t>NRB TAX PAYER SERVICE CENTRE - Richards bay</t>
  </si>
  <si>
    <t>TRESCON HOUSE</t>
  </si>
  <si>
    <t>Regional Control Room Durban</t>
  </si>
  <si>
    <t>Umhlanga Rocks</t>
  </si>
  <si>
    <t>PINETOWN BRANCH</t>
  </si>
  <si>
    <t>PIETERMARITZBURG BRANCH</t>
  </si>
  <si>
    <t>George - York Park Building</t>
  </si>
  <si>
    <t xml:space="preserve">Security Officer Grade A (Mon-Fri) Unarmed </t>
  </si>
  <si>
    <t>Worcester - Naude Building</t>
  </si>
  <si>
    <t>Paarl - Rhoba Building</t>
  </si>
  <si>
    <t>Cape Town - Lower Long Building</t>
  </si>
  <si>
    <t>Beaufort West - SARS Building</t>
  </si>
  <si>
    <t>Somerset West</t>
  </si>
  <si>
    <t>Mitchell's Plain</t>
  </si>
  <si>
    <t>Upington Office</t>
  </si>
  <si>
    <t xml:space="preserve">Upington Station </t>
  </si>
  <si>
    <t>GUARDING SERVICES</t>
  </si>
  <si>
    <t xml:space="preserve">Site </t>
  </si>
  <si>
    <t>ROR PORT ELIZABETH</t>
  </si>
  <si>
    <t>HARROW ROAD</t>
  </si>
  <si>
    <t>HILLCREST, UMTHATHA</t>
  </si>
  <si>
    <t xml:space="preserve">Alberton SARS House </t>
  </si>
  <si>
    <t xml:space="preserve">Alberton Campus </t>
  </si>
  <si>
    <t xml:space="preserve">Benoni Revenue Building </t>
  </si>
  <si>
    <t xml:space="preserve">Boksburg  Building </t>
  </si>
  <si>
    <t xml:space="preserve">Edenvale Taxpayer Centre </t>
  </si>
  <si>
    <t xml:space="preserve">Nigel Revenue Building </t>
  </si>
  <si>
    <t>Rissik Street</t>
  </si>
  <si>
    <t>Springs</t>
  </si>
  <si>
    <t>Roodepoort</t>
  </si>
  <si>
    <t>Soweto Dube</t>
  </si>
  <si>
    <t>Soweto Bara</t>
  </si>
  <si>
    <t>Krugersdorp</t>
  </si>
  <si>
    <t>Ferndale Randburg</t>
  </si>
  <si>
    <t>Randfontein</t>
  </si>
  <si>
    <t>Vereeniging</t>
  </si>
  <si>
    <t>Security Officer Grade C Night (Mon-Sun) Unarmed</t>
  </si>
  <si>
    <t>Security Officer Grade C Day (Mon-Sun) Unarmed</t>
  </si>
  <si>
    <t>Security Officer Grade C D (Mon-Sun) Unarmed</t>
  </si>
  <si>
    <t>Security Officer Grade C Night (Mon-Fri) Unarmed</t>
  </si>
  <si>
    <t>Security Officer Grade C Day (Mon-Fri Unarmed</t>
  </si>
  <si>
    <t>Security officer Grade C Night (Mon-Sun) Unarmed</t>
  </si>
  <si>
    <t>Security officer Grade C Day (Mon-Sun) Unarmed</t>
  </si>
  <si>
    <t>Security officer Grade C Day (Mon-Fri) Unarmed</t>
  </si>
  <si>
    <t>Security Officer Grade C Day (Mon-Fri) Unarmed</t>
  </si>
  <si>
    <t>Security Officer Grade B Day (Mon-Sun) Unarmed</t>
  </si>
  <si>
    <t>Security Officer Grade B Night (Mon-Sun) Unarmed</t>
  </si>
  <si>
    <t>PORT-SHEPSTONE</t>
  </si>
  <si>
    <t>Site Supervisor Grade B Day  (Mon-Sun) Unarmed</t>
  </si>
  <si>
    <t>Site Supervisor Grade B  Night (Mon-Sun) Unarmed</t>
  </si>
  <si>
    <t>Security Officer Grade C Night(Mon-Sun) Unarmed</t>
  </si>
  <si>
    <t xml:space="preserve">Shift Supervisor Grade A Day (Mon-Sun) Unarmed </t>
  </si>
  <si>
    <t xml:space="preserve">Shift Supervisor Grade A Night (Mon-Sun) Unarmed </t>
  </si>
  <si>
    <t>Musina DDU</t>
  </si>
  <si>
    <t>FORREST HILL - DOG UNIT</t>
  </si>
  <si>
    <t>EAST LONDON</t>
  </si>
  <si>
    <t>Standerton</t>
  </si>
  <si>
    <t>North West and Free State Provinces, including Kimberley
Gauteng South, including Standerton</t>
  </si>
  <si>
    <t>Regional Control Room Pretoria -LE HAE SARS</t>
  </si>
  <si>
    <t>KwaZulu-Natal, Western Cape, Eastern Cape Province and Northern Cape Provinces, excluding Kimberley</t>
  </si>
  <si>
    <t>Regional Control Room Cape Town - P166 Building</t>
  </si>
  <si>
    <t>PORT ELIZABETH - SANLAM BUILDING</t>
  </si>
  <si>
    <t>ex - LAND BANK BUILDING                                         Veale Street</t>
  </si>
  <si>
    <t>RFP0041/2019 C</t>
  </si>
  <si>
    <r>
      <t xml:space="preserve">UITENHAGE - 
</t>
    </r>
    <r>
      <rPr>
        <b/>
        <sz val="11"/>
        <color rgb="FFFF0000"/>
        <rFont val="Calibri"/>
        <family val="2"/>
        <scheme val="minor"/>
      </rPr>
      <t>Locked Down</t>
    </r>
  </si>
  <si>
    <t>Item</t>
  </si>
  <si>
    <t>Item Description</t>
  </si>
  <si>
    <t>Rate per Shift
Unit Cost (Incl. Vat)</t>
  </si>
  <si>
    <t>A</t>
  </si>
  <si>
    <t>B</t>
  </si>
  <si>
    <t>C</t>
  </si>
  <si>
    <t>Signatures:</t>
  </si>
  <si>
    <t>Company Representative: Name</t>
  </si>
  <si>
    <t>Company Representative: Job Title</t>
  </si>
  <si>
    <t>Date</t>
  </si>
  <si>
    <t>Security Officer Grade  Unarmed</t>
  </si>
  <si>
    <t>Security Officer Grade Unarmed</t>
  </si>
  <si>
    <t>PART 3: AD-HOC (SPECIAL SERVICES REQUESTS - UNARMED GUARDS)</t>
  </si>
  <si>
    <t>Bellville - Sable Building</t>
  </si>
  <si>
    <t>Cape Town - P166 Building</t>
  </si>
  <si>
    <t>WALKER CREEK 
Queen Wilhelmina St, Groenkloof</t>
  </si>
  <si>
    <t>NEW SARS LBC Building</t>
  </si>
  <si>
    <t>Bethlehem</t>
  </si>
  <si>
    <t>Kroonstad</t>
  </si>
  <si>
    <t>Welkom</t>
  </si>
  <si>
    <t>Rustenburg</t>
  </si>
  <si>
    <t>Mmabatho</t>
  </si>
  <si>
    <t>Klerksdorp</t>
  </si>
  <si>
    <t>Zeerust DOG UNIT</t>
  </si>
  <si>
    <t xml:space="preserve">Kimberley </t>
  </si>
  <si>
    <t>Zastron Building Bloemfontein ROR</t>
  </si>
  <si>
    <t>Central Government Building</t>
  </si>
  <si>
    <t>Gauteng North, Limpopo and Mpumalanga Province excluding Standerton</t>
  </si>
  <si>
    <t>Polokwane Regional Control Room</t>
  </si>
  <si>
    <t>Control Room Beit Bridge</t>
  </si>
  <si>
    <t>Site Manager Grade A Day  (Mon-Fri)  Unarmed</t>
  </si>
  <si>
    <t>Security Officer Grade C Day  (Mon-Fri) Unarmed</t>
  </si>
  <si>
    <t xml:space="preserve">Security Officer Grade B Day (Mon-Sun) Unarmed </t>
  </si>
  <si>
    <t xml:space="preserve">Security Officer Grade B Night (Mon-Sun) Unarmed </t>
  </si>
  <si>
    <t xml:space="preserve">Security Officer Grade C Night (Mon-Sun) Unarmed </t>
  </si>
  <si>
    <t>OR Tambo International Airport  CCTV Control Room</t>
  </si>
  <si>
    <t>Security Officer Grade B Day (Mon-Sun)  Unarmed</t>
  </si>
  <si>
    <t>Security Officer Grade B Night (Mon-Sun)  Unarmed</t>
  </si>
  <si>
    <t>OR Tambo International Airport</t>
  </si>
  <si>
    <t xml:space="preserve">Security Officer Grade A Day (Mon-Fri) Unaarmed  </t>
  </si>
  <si>
    <t xml:space="preserve">Security Officer Grade C Day  (Mon-Sun)Unarmed  </t>
  </si>
  <si>
    <t xml:space="preserve">Security Officer Grade C Night  (Mon-Sun)Unarmed  </t>
  </si>
  <si>
    <t>Total Estimated Contract Value - 12 months (excluding Annual Escalation)</t>
  </si>
  <si>
    <t>PART 2: AD-HOC (SPECIAL SERVICES REQUESTS - UNARMED GUARDS)</t>
  </si>
  <si>
    <t xml:space="preserve">Security Officer Grade B (Mon-Sun) Unarmed </t>
  </si>
  <si>
    <t>Shift Supervisor Grade C (Mon-Fri) Unarmed</t>
  </si>
  <si>
    <t>Site Supervisor Grade A  Day (Mon-Fri) Unarmed</t>
  </si>
  <si>
    <t>Security Officer Grade B  Night (Mon-Sun) Unarmed</t>
  </si>
  <si>
    <t>Site Supervisor Grade B Day  (Mon-Fri) Unarmed</t>
  </si>
  <si>
    <t>Site Supervisor Grade B Night  (Mon-Fri) Unarmed</t>
  </si>
  <si>
    <t>Site Supervisor Grade C Day (Mon-Fri) Unarmed</t>
  </si>
  <si>
    <t>Site Supervisor Grade B Day (Mon-Fri) Unarmed</t>
  </si>
  <si>
    <t xml:space="preserve">Security Officer Grade C Day  (Mon-Fri) Unarmed </t>
  </si>
  <si>
    <t>Security Officer Grade B Day (Mon-Fri Unarmed</t>
  </si>
  <si>
    <t>Security Officer Grade B Night (Mon-Fri Unarmed</t>
  </si>
  <si>
    <t xml:space="preserve">Security Officer Grade C Day  (Mon-Sun) Unarmed </t>
  </si>
  <si>
    <t xml:space="preserve">Security Officer Grade C Day (Mon-Fri) Unarmed </t>
  </si>
  <si>
    <t xml:space="preserve">Shift Supervisor Grade B Day  (Mon-Fri) Unarmed </t>
  </si>
  <si>
    <t>Security Officer Grade B Day  (Mon-Fri) Unarmed</t>
  </si>
  <si>
    <t>Roaming Supervisor Grade B Day (Mon-Fri) Unarmed</t>
  </si>
  <si>
    <t>Security Officer Grade C Day  (Mon-Sun) Unarmed</t>
  </si>
  <si>
    <t>Security Officer Grade C Night  (Mon-Sun) Unarmed</t>
  </si>
  <si>
    <t xml:space="preserve">Supervisor Grade B Day  (Mon-Fri) Unarmed </t>
  </si>
  <si>
    <t xml:space="preserve">Security Officer Grade C Day (Mon-Sun) Unarmed </t>
  </si>
  <si>
    <t xml:space="preserve">Security Officer Grade C  Night (Mon-Sun) Unarmed </t>
  </si>
  <si>
    <t xml:space="preserve">Security Officer Grade C Night  (Mon-Sun) Unarmed </t>
  </si>
  <si>
    <t>Supervisor Grade B Day (Mon-Fri) Unarmed</t>
  </si>
  <si>
    <t>Supervisor Grade B Day  (Mon-Fri) Unarmed</t>
  </si>
  <si>
    <t>Site Manager Grade A Day (Mon-Fri) Unarmed</t>
  </si>
  <si>
    <t xml:space="preserve">Security Officer Grade B Day  (Mon-Sun) Unarmed </t>
  </si>
  <si>
    <t xml:space="preserve">Security Officer Grade B Night  (Mon-Sun) Unarmed </t>
  </si>
  <si>
    <t xml:space="preserve">King Shaka Airport </t>
  </si>
  <si>
    <t>Site Senior Grade B Day (Mon-Fri) Unarmed</t>
  </si>
  <si>
    <t>Security Officer Grade C Day C (Mon-Sun Unarmed</t>
  </si>
  <si>
    <t>Security Officer Grade B Day (Sat-Sun + PH) Unarmed</t>
  </si>
  <si>
    <t>Security Officer Grade B Day (Mon-Fri) Unarmed</t>
  </si>
  <si>
    <t>Cape Town Scanner Site</t>
  </si>
  <si>
    <t>SARS RFP Number</t>
  </si>
  <si>
    <t>SARS RFP Name</t>
  </si>
  <si>
    <t>Bidder's Name</t>
  </si>
  <si>
    <t xml:space="preserve">NOTES :  </t>
  </si>
  <si>
    <t>The price validity for this bid is for a period of 180 days from the closing date.</t>
  </si>
  <si>
    <r>
      <t xml:space="preserve">Bidders </t>
    </r>
    <r>
      <rPr>
        <b/>
        <u/>
        <sz val="11"/>
        <color rgb="FF000000"/>
        <rFont val="Calibri"/>
        <family val="2"/>
        <scheme val="minor"/>
      </rPr>
      <t>MUST NOT</t>
    </r>
    <r>
      <rPr>
        <sz val="11"/>
        <color rgb="FF000000"/>
        <rFont val="Calibri"/>
        <family val="2"/>
        <scheme val="minor"/>
      </rPr>
      <t xml:space="preserve"> change the Pricing Template; any change of the template by the Bidders may render their bid as non-responsive.</t>
    </r>
  </si>
  <si>
    <t>RFP0041/2019 - C</t>
  </si>
  <si>
    <t>PROVISION OF NATIONAL GUARDING SECURITY SERVCES FOR SARS SITES</t>
  </si>
  <si>
    <t>PROVISION OF NATIONAL GUARDING SECURITY SERVICES FOR SARS SITES</t>
  </si>
  <si>
    <t>PROVISION OF NATIONAL GUARDING SECURITY SERViCES FOR SARS SITES</t>
  </si>
  <si>
    <t>Bidders must carefully read the NOTES before completing the Pricing Template.</t>
  </si>
  <si>
    <t>All highlighted cells must be populated and if no rate is inserted it will be regarded as zero.</t>
  </si>
  <si>
    <t>Bidders should input their company name on the "Green" cells for all tabs of the Pricing Template on regions that they bidding for.</t>
  </si>
  <si>
    <t xml:space="preserve">Bidders are required to take note of SARS' requirements, as outlined in paragraph 9 "Scope of Work" of the Main RFP document, prior to completing the Pricing Template. </t>
  </si>
  <si>
    <t>Bidders must complete the Pricing Template, print the spreadsheet, initial each page, sign and submit in hardcopy, as well as in electronic (EXCEL) format.</t>
  </si>
  <si>
    <t xml:space="preserve">All quoted rates are subject to negotiation prior to signing and/or on the anniversary of the MSA. The price for Labour will be escalated annually, in line with the published PSIRA Sectoral Determination price increase, and all other costs will be escalated base on CPI (where applicable). </t>
  </si>
  <si>
    <t>Bidders are required to complete cost for all columns highlighted in "Green" only excluding VAT. The formulas are inputted to calculate VAT at 15% under column "Total Costs Incl. VAT".</t>
  </si>
  <si>
    <r>
      <t xml:space="preserve">The quoted prices </t>
    </r>
    <r>
      <rPr>
        <b/>
        <u/>
        <sz val="11"/>
        <color rgb="FF000000"/>
        <rFont val="Calibri"/>
        <family val="2"/>
        <scheme val="minor"/>
      </rPr>
      <t>MUST</t>
    </r>
    <r>
      <rPr>
        <sz val="11"/>
        <color rgb="FF000000"/>
        <rFont val="Calibri"/>
        <family val="2"/>
        <scheme val="minor"/>
      </rPr>
      <t xml:space="preserve"> be inclusive of all SARS' requirements, as per the Main RFP document. No additional costs will be considered post award.</t>
    </r>
  </si>
  <si>
    <t>Bidders are required to submit pricing only for the regions that they are bidding for.</t>
  </si>
  <si>
    <t>The quantities for Security Officers provided under Part 1 are estimates and SARS reserves the right to increase or decrease the Security Officer quantities due to operational requirements, at anytime during the execution of the MSA.</t>
  </si>
  <si>
    <t>Labour Cost 
(Excl. Vat)</t>
  </si>
  <si>
    <t>Operational/Profit Cost
(Excl. Vat)</t>
  </si>
  <si>
    <t>Total Monthly</t>
  </si>
  <si>
    <t>Operational/Profit Cost</t>
  </si>
  <si>
    <t>Rate per Shift (Labour)
Unit Cost (Excl. Vat)</t>
  </si>
  <si>
    <t>Bidders must note that the amount to be qoutes are separated into two: Labour Costs and Operational/Profit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</si>
</sst>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quot;R&quot;\ #,##0.00"/>
    <numFmt numFmtId="165" formatCode="_ * #,##0_ ;_ * \-#,##0_ ;_ * &quot;-&quot;??_ ;_ @_ "/>
  </numFmts>
  <fonts count="22" x14ac:knownFonts="1">
    <font>
      <sz val="11"/>
      <color theme="1"/>
      <name val="Calibri"/>
      <family val="2"/>
      <scheme val="minor"/>
    </font>
    <font>
      <sz val="10"/>
      <name val="Arial"/>
      <family val="2"/>
    </font>
    <font>
      <sz val="12"/>
      <color theme="1"/>
      <name val="Calibri"/>
      <family val="2"/>
      <scheme val="minor"/>
    </font>
    <font>
      <sz val="14"/>
      <color theme="1"/>
      <name val="Calibri"/>
      <family val="2"/>
      <scheme val="minor"/>
    </font>
    <font>
      <b/>
      <sz val="11"/>
      <color rgb="FFFF0000"/>
      <name val="Calibri"/>
      <family val="2"/>
      <scheme val="minor"/>
    </font>
    <font>
      <sz val="11"/>
      <name val="Calibri"/>
      <family val="2"/>
      <scheme val="minor"/>
    </font>
    <font>
      <b/>
      <sz val="11"/>
      <color theme="1"/>
      <name val="Calibri"/>
      <family val="2"/>
      <scheme val="minor"/>
    </font>
    <font>
      <b/>
      <sz val="26"/>
      <color theme="1"/>
      <name val="Calibri"/>
      <family val="2"/>
      <scheme val="minor"/>
    </font>
    <font>
      <b/>
      <sz val="14"/>
      <color theme="1"/>
      <name val="Calibri"/>
      <family val="2"/>
      <scheme val="minor"/>
    </font>
    <font>
      <b/>
      <sz val="12"/>
      <name val="Calibri"/>
      <family val="2"/>
      <scheme val="minor"/>
    </font>
    <font>
      <b/>
      <i/>
      <sz val="11"/>
      <name val="Calibri"/>
      <family val="2"/>
      <scheme val="minor"/>
    </font>
    <font>
      <b/>
      <sz val="11"/>
      <name val="Calibri"/>
      <family val="2"/>
      <scheme val="minor"/>
    </font>
    <font>
      <sz val="12"/>
      <name val="Calibri"/>
      <family val="2"/>
      <scheme val="minor"/>
    </font>
    <font>
      <b/>
      <sz val="12"/>
      <color theme="1"/>
      <name val="Calibri"/>
      <family val="2"/>
      <scheme val="minor"/>
    </font>
    <font>
      <b/>
      <sz val="14"/>
      <name val="Calibri"/>
      <family val="2"/>
      <scheme val="minor"/>
    </font>
    <font>
      <b/>
      <sz val="11"/>
      <color rgb="FF000000"/>
      <name val="Calibri"/>
      <family val="2"/>
      <scheme val="minor"/>
    </font>
    <font>
      <sz val="11"/>
      <color rgb="FF000000"/>
      <name val="Calibri"/>
      <family val="2"/>
      <scheme val="minor"/>
    </font>
    <font>
      <sz val="11"/>
      <color theme="1"/>
      <name val="Calibri"/>
      <family val="2"/>
      <scheme val="minor"/>
    </font>
    <font>
      <sz val="10"/>
      <name val="Calibri"/>
      <family val="2"/>
      <scheme val="minor"/>
    </font>
    <font>
      <b/>
      <sz val="14"/>
      <color rgb="FF000000"/>
      <name val="Calibri"/>
      <family val="2"/>
      <scheme val="minor"/>
    </font>
    <font>
      <b/>
      <u/>
      <sz val="14"/>
      <color rgb="FFFF0000"/>
      <name val="Calibri"/>
      <family val="2"/>
      <scheme val="minor"/>
    </font>
    <font>
      <b/>
      <u/>
      <sz val="11"/>
      <color rgb="FF00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s>
  <cellStyleXfs count="5">
    <xf numFmtId="0" fontId="0" fillId="0" borderId="0"/>
    <xf numFmtId="0" fontId="1" fillId="0" borderId="0"/>
    <xf numFmtId="0" fontId="1" fillId="0" borderId="0"/>
    <xf numFmtId="43" fontId="17" fillId="0" borderId="0" applyFont="0" applyFill="0" applyBorder="0" applyAlignment="0" applyProtection="0"/>
    <xf numFmtId="0" fontId="17" fillId="0" borderId="0"/>
  </cellStyleXfs>
  <cellXfs count="279">
    <xf numFmtId="0" fontId="0" fillId="0" borderId="0" xfId="0"/>
    <xf numFmtId="0" fontId="2" fillId="0" borderId="0" xfId="0" applyFont="1"/>
    <xf numFmtId="0" fontId="4" fillId="0" borderId="0" xfId="0" applyFont="1"/>
    <xf numFmtId="0" fontId="5" fillId="3" borderId="0" xfId="0" applyFont="1" applyFill="1"/>
    <xf numFmtId="0" fontId="0" fillId="0" borderId="0" xfId="0" applyFont="1"/>
    <xf numFmtId="0" fontId="0" fillId="3" borderId="0" xfId="0" applyFont="1" applyFill="1"/>
    <xf numFmtId="4" fontId="0" fillId="0" borderId="0" xfId="0" applyNumberFormat="1" applyFont="1" applyBorder="1"/>
    <xf numFmtId="0" fontId="3" fillId="3" borderId="0" xfId="0" applyFont="1" applyFill="1" applyBorder="1"/>
    <xf numFmtId="0" fontId="3" fillId="0" borderId="0" xfId="0" applyFont="1" applyFill="1" applyBorder="1"/>
    <xf numFmtId="0" fontId="0" fillId="0" borderId="7" xfId="0" applyFont="1" applyBorder="1" applyAlignment="1">
      <alignment horizontal="center" wrapText="1"/>
    </xf>
    <xf numFmtId="164" fontId="0" fillId="4" borderId="7" xfId="0" applyNumberFormat="1" applyFont="1" applyFill="1" applyBorder="1" applyAlignment="1">
      <alignment horizontal="right" wrapText="1"/>
    </xf>
    <xf numFmtId="164" fontId="0" fillId="0" borderId="7" xfId="0" applyNumberFormat="1" applyFont="1" applyBorder="1" applyAlignment="1">
      <alignment wrapText="1"/>
    </xf>
    <xf numFmtId="0" fontId="6" fillId="0" borderId="14" xfId="0" applyFont="1" applyBorder="1" applyAlignment="1">
      <alignment vertical="center"/>
    </xf>
    <xf numFmtId="0" fontId="10" fillId="0" borderId="15" xfId="2" applyFont="1" applyFill="1" applyBorder="1" applyAlignment="1" applyProtection="1">
      <alignment vertical="center" wrapText="1"/>
    </xf>
    <xf numFmtId="0" fontId="0" fillId="0" borderId="7" xfId="0" applyFont="1" applyFill="1" applyBorder="1" applyAlignment="1">
      <alignment wrapText="1"/>
    </xf>
    <xf numFmtId="0" fontId="0" fillId="0" borderId="7" xfId="0" applyFont="1" applyBorder="1" applyAlignment="1">
      <alignment horizontal="center"/>
    </xf>
    <xf numFmtId="164" fontId="0" fillId="4" borderId="16" xfId="0" applyNumberFormat="1" applyFont="1" applyFill="1" applyBorder="1" applyAlignment="1">
      <alignment horizontal="right"/>
    </xf>
    <xf numFmtId="164" fontId="0" fillId="4" borderId="8" xfId="0" applyNumberFormat="1" applyFont="1" applyFill="1" applyBorder="1" applyAlignment="1">
      <alignment horizontal="right"/>
    </xf>
    <xf numFmtId="0" fontId="5" fillId="0" borderId="7" xfId="1" applyFont="1" applyFill="1" applyBorder="1" applyAlignment="1" applyProtection="1">
      <alignment vertical="center" wrapText="1"/>
    </xf>
    <xf numFmtId="0" fontId="0" fillId="0" borderId="7" xfId="0" applyFont="1" applyFill="1" applyBorder="1" applyAlignment="1">
      <alignment vertical="top" wrapText="1"/>
    </xf>
    <xf numFmtId="0" fontId="0" fillId="0" borderId="7" xfId="0" applyFont="1" applyBorder="1" applyAlignment="1">
      <alignment horizontal="center" vertical="top"/>
    </xf>
    <xf numFmtId="0" fontId="6" fillId="0" borderId="0" xfId="0" applyFont="1" applyBorder="1"/>
    <xf numFmtId="0" fontId="11" fillId="3" borderId="18" xfId="0" applyFont="1" applyFill="1" applyBorder="1" applyAlignment="1" applyProtection="1">
      <alignment horizontal="center" vertical="center" wrapText="1"/>
    </xf>
    <xf numFmtId="0" fontId="5" fillId="3" borderId="7" xfId="0" applyFont="1" applyFill="1" applyBorder="1" applyAlignment="1" applyProtection="1">
      <alignment wrapText="1"/>
    </xf>
    <xf numFmtId="0" fontId="5" fillId="3" borderId="8" xfId="0" applyFont="1" applyFill="1" applyBorder="1" applyAlignment="1" applyProtection="1">
      <alignment horizontal="center"/>
    </xf>
    <xf numFmtId="0" fontId="0" fillId="0" borderId="15" xfId="0" applyFont="1" applyBorder="1" applyAlignment="1">
      <alignment horizontal="center"/>
    </xf>
    <xf numFmtId="0" fontId="0" fillId="0" borderId="8" xfId="0" applyFont="1" applyBorder="1" applyAlignment="1">
      <alignment horizontal="center"/>
    </xf>
    <xf numFmtId="164" fontId="0" fillId="0" borderId="8" xfId="0" applyNumberFormat="1" applyFont="1" applyBorder="1" applyAlignment="1">
      <alignment wrapText="1"/>
    </xf>
    <xf numFmtId="164" fontId="4" fillId="4" borderId="8" xfId="0" applyNumberFormat="1" applyFont="1" applyFill="1" applyBorder="1" applyAlignment="1">
      <alignment horizontal="right"/>
    </xf>
    <xf numFmtId="0" fontId="0" fillId="0" borderId="23" xfId="0" applyFont="1" applyFill="1" applyBorder="1" applyAlignment="1">
      <alignment vertical="top" wrapText="1"/>
    </xf>
    <xf numFmtId="0" fontId="0" fillId="0" borderId="8" xfId="0" applyFont="1" applyBorder="1" applyAlignment="1">
      <alignment horizontal="center" vertical="top"/>
    </xf>
    <xf numFmtId="0" fontId="0" fillId="0" borderId="27" xfId="0" applyFont="1" applyFill="1" applyBorder="1" applyAlignment="1">
      <alignment vertical="top" wrapText="1"/>
    </xf>
    <xf numFmtId="0" fontId="5" fillId="0" borderId="15" xfId="0" applyFont="1" applyFill="1" applyBorder="1" applyAlignment="1" applyProtection="1">
      <alignment wrapText="1"/>
    </xf>
    <xf numFmtId="0" fontId="5" fillId="0" borderId="7" xfId="0" applyFont="1" applyFill="1" applyBorder="1" applyAlignment="1" applyProtection="1">
      <alignment wrapText="1"/>
    </xf>
    <xf numFmtId="0" fontId="5" fillId="3" borderId="8" xfId="0" applyFont="1" applyFill="1" applyBorder="1" applyAlignment="1" applyProtection="1">
      <alignment horizontal="center" wrapText="1"/>
    </xf>
    <xf numFmtId="0" fontId="9" fillId="3" borderId="14" xfId="0" applyFont="1" applyFill="1" applyBorder="1" applyAlignment="1" applyProtection="1">
      <alignment horizontal="center" vertical="center" wrapText="1"/>
    </xf>
    <xf numFmtId="0" fontId="12" fillId="0" borderId="21" xfId="1" applyFont="1" applyFill="1" applyBorder="1" applyAlignment="1" applyProtection="1">
      <alignment vertical="center" wrapText="1"/>
    </xf>
    <xf numFmtId="0" fontId="12" fillId="3" borderId="24" xfId="0" applyFont="1" applyFill="1" applyBorder="1" applyAlignment="1" applyProtection="1">
      <alignment horizontal="center"/>
    </xf>
    <xf numFmtId="164" fontId="2" fillId="0" borderId="28" xfId="0" applyNumberFormat="1" applyFont="1" applyBorder="1"/>
    <xf numFmtId="0" fontId="9" fillId="0" borderId="0" xfId="0" applyFont="1" applyFill="1" applyBorder="1" applyAlignment="1" applyProtection="1">
      <alignment horizontal="center"/>
    </xf>
    <xf numFmtId="164" fontId="0" fillId="0" borderId="16" xfId="0" applyNumberFormat="1" applyFont="1" applyBorder="1" applyAlignment="1">
      <alignment horizontal="right"/>
    </xf>
    <xf numFmtId="0" fontId="5" fillId="3" borderId="15" xfId="2" applyFont="1" applyFill="1" applyBorder="1" applyAlignment="1" applyProtection="1">
      <alignment horizontal="center"/>
    </xf>
    <xf numFmtId="164" fontId="0" fillId="3" borderId="16" xfId="0" applyNumberFormat="1" applyFont="1" applyFill="1" applyBorder="1" applyAlignment="1">
      <alignment horizontal="right"/>
    </xf>
    <xf numFmtId="0" fontId="5" fillId="0" borderId="7" xfId="2" applyFont="1" applyFill="1" applyBorder="1" applyAlignment="1" applyProtection="1">
      <alignment wrapText="1"/>
    </xf>
    <xf numFmtId="0" fontId="5" fillId="3" borderId="7" xfId="2" applyFont="1" applyFill="1" applyBorder="1" applyAlignment="1" applyProtection="1">
      <alignment horizontal="center"/>
    </xf>
    <xf numFmtId="0" fontId="11" fillId="3" borderId="14" xfId="2" applyFont="1" applyFill="1" applyBorder="1" applyAlignment="1" applyProtection="1">
      <alignment vertical="center" wrapText="1"/>
    </xf>
    <xf numFmtId="0" fontId="5" fillId="3" borderId="21" xfId="2" applyFont="1" applyFill="1" applyBorder="1" applyAlignment="1" applyProtection="1">
      <alignment horizontal="center"/>
    </xf>
    <xf numFmtId="164" fontId="0" fillId="3" borderId="8" xfId="0" applyNumberFormat="1" applyFont="1" applyFill="1" applyBorder="1" applyAlignment="1">
      <alignment horizontal="right"/>
    </xf>
    <xf numFmtId="0" fontId="5" fillId="3" borderId="8" xfId="2" applyFont="1" applyFill="1" applyBorder="1" applyAlignment="1" applyProtection="1">
      <alignment horizontal="center"/>
    </xf>
    <xf numFmtId="0" fontId="11" fillId="3" borderId="14" xfId="2" applyFont="1" applyFill="1" applyBorder="1" applyAlignment="1" applyProtection="1">
      <alignment horizontal="center" vertical="center" wrapText="1"/>
    </xf>
    <xf numFmtId="164" fontId="5" fillId="3" borderId="7" xfId="2" applyNumberFormat="1" applyFont="1" applyFill="1" applyBorder="1" applyAlignment="1" applyProtection="1">
      <alignment horizontal="right"/>
    </xf>
    <xf numFmtId="164" fontId="5" fillId="3" borderId="8" xfId="2" applyNumberFormat="1" applyFont="1" applyFill="1" applyBorder="1" applyAlignment="1" applyProtection="1">
      <alignment horizontal="right" vertical="center" wrapText="1"/>
    </xf>
    <xf numFmtId="0" fontId="5" fillId="3" borderId="7" xfId="2" applyFont="1" applyFill="1" applyBorder="1" applyAlignment="1" applyProtection="1">
      <alignment wrapText="1"/>
    </xf>
    <xf numFmtId="164" fontId="5" fillId="3" borderId="16" xfId="0" applyNumberFormat="1" applyFont="1" applyFill="1" applyBorder="1" applyAlignment="1">
      <alignment horizontal="right"/>
    </xf>
    <xf numFmtId="0" fontId="11" fillId="3" borderId="11" xfId="2" applyFont="1" applyFill="1" applyBorder="1" applyAlignment="1" applyProtection="1">
      <alignment vertical="center" wrapText="1"/>
    </xf>
    <xf numFmtId="0" fontId="5" fillId="0" borderId="15" xfId="1" applyFont="1" applyFill="1" applyBorder="1" applyAlignment="1" applyProtection="1">
      <alignment vertical="center" wrapText="1"/>
    </xf>
    <xf numFmtId="0" fontId="5" fillId="3" borderId="7" xfId="1" applyFont="1" applyFill="1" applyBorder="1" applyAlignment="1" applyProtection="1">
      <alignment horizontal="center" vertical="center"/>
    </xf>
    <xf numFmtId="0" fontId="11" fillId="3" borderId="14" xfId="1" applyFont="1" applyFill="1" applyBorder="1" applyAlignment="1" applyProtection="1">
      <alignment horizontal="center" vertical="center" wrapText="1"/>
    </xf>
    <xf numFmtId="164" fontId="5" fillId="3" borderId="8" xfId="1" applyNumberFormat="1" applyFont="1" applyFill="1" applyBorder="1" applyAlignment="1" applyProtection="1">
      <alignment horizontal="right" vertical="center" wrapText="1"/>
    </xf>
    <xf numFmtId="0" fontId="5" fillId="0" borderId="7" xfId="2" applyFont="1" applyFill="1" applyBorder="1" applyAlignment="1" applyProtection="1">
      <alignment vertical="center" wrapText="1"/>
    </xf>
    <xf numFmtId="0" fontId="5" fillId="3" borderId="7" xfId="2" applyFont="1" applyFill="1" applyBorder="1" applyAlignment="1" applyProtection="1">
      <alignment horizontal="center" vertical="center"/>
    </xf>
    <xf numFmtId="0" fontId="5" fillId="0" borderId="7" xfId="2" applyFont="1" applyFill="1" applyBorder="1" applyAlignment="1" applyProtection="1">
      <alignment horizontal="center" vertical="center"/>
    </xf>
    <xf numFmtId="0" fontId="11" fillId="3" borderId="9" xfId="2" applyFont="1" applyFill="1" applyBorder="1" applyAlignment="1" applyProtection="1">
      <alignment horizontal="center" vertical="center" wrapText="1"/>
    </xf>
    <xf numFmtId="164" fontId="5" fillId="3" borderId="16" xfId="1" applyNumberFormat="1" applyFont="1" applyFill="1" applyBorder="1" applyAlignment="1" applyProtection="1">
      <alignment horizontal="right" vertical="center" wrapText="1"/>
    </xf>
    <xf numFmtId="0" fontId="16" fillId="0" borderId="7" xfId="2" applyFont="1" applyFill="1" applyBorder="1" applyAlignment="1" applyProtection="1">
      <alignment vertical="center" wrapText="1"/>
    </xf>
    <xf numFmtId="0" fontId="16" fillId="3" borderId="7" xfId="2" applyFont="1" applyFill="1" applyBorder="1" applyAlignment="1" applyProtection="1">
      <alignment horizontal="center" vertical="center"/>
    </xf>
    <xf numFmtId="0" fontId="15" fillId="3" borderId="14" xfId="2" applyFont="1" applyFill="1" applyBorder="1" applyAlignment="1" applyProtection="1">
      <alignment horizontal="center" vertical="center" wrapText="1"/>
    </xf>
    <xf numFmtId="164" fontId="13" fillId="0" borderId="30" xfId="0" applyNumberFormat="1" applyFont="1" applyBorder="1" applyAlignment="1">
      <alignment horizontal="right"/>
    </xf>
    <xf numFmtId="164" fontId="16" fillId="4" borderId="7" xfId="2" applyNumberFormat="1" applyFont="1" applyFill="1" applyBorder="1" applyAlignment="1" applyProtection="1">
      <alignment horizontal="right" vertical="center"/>
    </xf>
    <xf numFmtId="164" fontId="5" fillId="4" borderId="8" xfId="0" applyNumberFormat="1" applyFont="1" applyFill="1" applyBorder="1" applyAlignment="1" applyProtection="1">
      <alignment horizontal="right"/>
    </xf>
    <xf numFmtId="164" fontId="5" fillId="4" borderId="7" xfId="2" applyNumberFormat="1" applyFont="1" applyFill="1" applyBorder="1" applyAlignment="1" applyProtection="1">
      <alignment horizontal="right"/>
    </xf>
    <xf numFmtId="164" fontId="5" fillId="4" borderId="8" xfId="0" applyNumberFormat="1" applyFont="1" applyFill="1" applyBorder="1" applyAlignment="1">
      <alignment horizontal="right"/>
    </xf>
    <xf numFmtId="0" fontId="5" fillId="3" borderId="7" xfId="2" applyFont="1" applyFill="1" applyBorder="1" applyAlignment="1" applyProtection="1">
      <alignment vertical="center" wrapText="1"/>
    </xf>
    <xf numFmtId="164" fontId="0" fillId="0" borderId="0" xfId="0" applyNumberFormat="1" applyFont="1"/>
    <xf numFmtId="0" fontId="8" fillId="3" borderId="0" xfId="0" applyFont="1" applyFill="1" applyBorder="1" applyAlignment="1">
      <alignment horizontal="left"/>
    </xf>
    <xf numFmtId="0" fontId="8" fillId="3" borderId="0" xfId="0" applyFont="1" applyFill="1" applyBorder="1" applyAlignment="1">
      <alignment horizontal="center" wrapText="1"/>
    </xf>
    <xf numFmtId="0" fontId="14" fillId="0" borderId="0" xfId="0" applyFont="1" applyFill="1" applyBorder="1" applyAlignment="1" applyProtection="1"/>
    <xf numFmtId="0" fontId="13" fillId="0" borderId="14" xfId="0" applyFont="1" applyBorder="1" applyAlignment="1">
      <alignment horizontal="center" vertical="center" wrapText="1"/>
    </xf>
    <xf numFmtId="0" fontId="12" fillId="3" borderId="0" xfId="2" applyFont="1" applyFill="1" applyBorder="1"/>
    <xf numFmtId="164" fontId="0" fillId="0" borderId="16" xfId="0" applyNumberFormat="1" applyFont="1" applyBorder="1"/>
    <xf numFmtId="0" fontId="0" fillId="0" borderId="15" xfId="0" applyFont="1" applyFill="1" applyBorder="1" applyAlignment="1">
      <alignment wrapText="1"/>
    </xf>
    <xf numFmtId="0" fontId="6" fillId="0" borderId="14" xfId="0" applyFont="1" applyBorder="1" applyAlignment="1">
      <alignment horizontal="center" vertical="center" wrapText="1"/>
    </xf>
    <xf numFmtId="0" fontId="5" fillId="0" borderId="7" xfId="0" applyFont="1" applyFill="1" applyBorder="1" applyAlignment="1">
      <alignment wrapText="1"/>
    </xf>
    <xf numFmtId="0" fontId="5" fillId="0" borderId="7" xfId="0" applyFont="1" applyBorder="1" applyAlignment="1">
      <alignment horizontal="center"/>
    </xf>
    <xf numFmtId="0" fontId="0" fillId="3" borderId="7" xfId="0" applyFont="1" applyFill="1" applyBorder="1" applyAlignment="1">
      <alignment horizontal="center"/>
    </xf>
    <xf numFmtId="0" fontId="0" fillId="0" borderId="21" xfId="0" applyFont="1" applyBorder="1" applyAlignment="1">
      <alignment horizontal="center"/>
    </xf>
    <xf numFmtId="0" fontId="6" fillId="0" borderId="11" xfId="0" applyFont="1" applyBorder="1" applyAlignment="1">
      <alignment vertical="center"/>
    </xf>
    <xf numFmtId="0" fontId="11" fillId="3" borderId="14" xfId="0" applyFont="1" applyFill="1" applyBorder="1" applyAlignment="1" applyProtection="1">
      <alignment vertical="center"/>
    </xf>
    <xf numFmtId="0" fontId="5" fillId="0" borderId="8" xfId="0" applyFont="1" applyFill="1" applyBorder="1" applyAlignment="1" applyProtection="1">
      <alignment horizontal="center"/>
    </xf>
    <xf numFmtId="0" fontId="5" fillId="0" borderId="7" xfId="0" applyFont="1" applyFill="1" applyBorder="1" applyAlignment="1" applyProtection="1">
      <alignment horizontal="center"/>
    </xf>
    <xf numFmtId="0" fontId="11" fillId="3" borderId="9" xfId="2" applyFont="1" applyFill="1" applyBorder="1" applyAlignment="1" applyProtection="1">
      <alignment horizontal="center"/>
    </xf>
    <xf numFmtId="0" fontId="10" fillId="0" borderId="7" xfId="2" applyFont="1" applyFill="1" applyBorder="1" applyAlignment="1" applyProtection="1">
      <alignment wrapText="1"/>
    </xf>
    <xf numFmtId="0" fontId="11" fillId="3" borderId="18" xfId="2" applyFont="1" applyFill="1" applyBorder="1" applyAlignment="1" applyProtection="1">
      <alignment horizontal="center" vertical="center" wrapText="1"/>
    </xf>
    <xf numFmtId="0" fontId="6" fillId="0" borderId="18" xfId="0" applyFont="1" applyBorder="1" applyAlignment="1">
      <alignment horizontal="center" vertical="center" wrapText="1"/>
    </xf>
    <xf numFmtId="0" fontId="6" fillId="0" borderId="0" xfId="0" applyFont="1"/>
    <xf numFmtId="0" fontId="6" fillId="6" borderId="8" xfId="0" applyFont="1" applyFill="1" applyBorder="1" applyAlignment="1">
      <alignment horizontal="center"/>
    </xf>
    <xf numFmtId="0" fontId="6" fillId="6" borderId="8" xfId="0" applyFont="1" applyFill="1" applyBorder="1" applyAlignment="1">
      <alignment horizontal="center" vertical="center"/>
    </xf>
    <xf numFmtId="0" fontId="11" fillId="6" borderId="8" xfId="0" applyFont="1" applyFill="1" applyBorder="1" applyAlignment="1" applyProtection="1">
      <alignment horizontal="center" vertical="center" wrapText="1"/>
    </xf>
    <xf numFmtId="0" fontId="5" fillId="3" borderId="8" xfId="1" applyFont="1" applyFill="1" applyBorder="1" applyAlignment="1" applyProtection="1">
      <alignment vertical="center" wrapText="1"/>
    </xf>
    <xf numFmtId="0" fontId="5" fillId="3" borderId="8" xfId="1" applyFont="1" applyFill="1" applyBorder="1" applyAlignment="1" applyProtection="1">
      <alignment horizontal="center" vertical="center" wrapText="1"/>
    </xf>
    <xf numFmtId="164" fontId="0" fillId="0" borderId="8" xfId="0" applyNumberFormat="1" applyFont="1" applyBorder="1" applyAlignment="1">
      <alignment horizontal="right"/>
    </xf>
    <xf numFmtId="0" fontId="6" fillId="0" borderId="0" xfId="0" applyFont="1" applyBorder="1" applyAlignment="1">
      <alignment wrapText="1"/>
    </xf>
    <xf numFmtId="0" fontId="0" fillId="0" borderId="0" xfId="0" applyFont="1" applyBorder="1" applyAlignment="1">
      <alignment wrapText="1"/>
    </xf>
    <xf numFmtId="0" fontId="0" fillId="0" borderId="5" xfId="0" applyFont="1" applyBorder="1" applyAlignment="1">
      <alignment wrapText="1"/>
    </xf>
    <xf numFmtId="0" fontId="0" fillId="0" borderId="5" xfId="0" applyFont="1" applyBorder="1"/>
    <xf numFmtId="0" fontId="6" fillId="0" borderId="0" xfId="0" applyFont="1" applyBorder="1" applyAlignment="1"/>
    <xf numFmtId="0" fontId="13" fillId="0" borderId="0" xfId="0" applyFont="1"/>
    <xf numFmtId="164" fontId="8" fillId="0" borderId="30" xfId="0" applyNumberFormat="1" applyFont="1" applyBorder="1"/>
    <xf numFmtId="0" fontId="13" fillId="0" borderId="9"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4" xfId="0" applyFont="1" applyFill="1" applyBorder="1" applyAlignment="1" applyProtection="1">
      <alignment horizontal="center" vertical="center" wrapText="1"/>
    </xf>
    <xf numFmtId="164" fontId="0" fillId="0" borderId="41" xfId="0" applyNumberFormat="1" applyFont="1" applyBorder="1" applyAlignment="1">
      <alignment horizontal="right"/>
    </xf>
    <xf numFmtId="0" fontId="11" fillId="3" borderId="14" xfId="0" applyFont="1" applyFill="1" applyBorder="1" applyAlignment="1" applyProtection="1">
      <alignment horizontal="center" vertical="center" wrapText="1"/>
    </xf>
    <xf numFmtId="0" fontId="5" fillId="3" borderId="7" xfId="0" applyFont="1" applyFill="1" applyBorder="1" applyAlignment="1" applyProtection="1">
      <alignment horizontal="center"/>
    </xf>
    <xf numFmtId="0" fontId="5" fillId="0" borderId="21" xfId="0" applyFont="1" applyFill="1" applyBorder="1" applyAlignment="1" applyProtection="1">
      <alignment wrapText="1"/>
    </xf>
    <xf numFmtId="164" fontId="0" fillId="0" borderId="15" xfId="0" applyNumberFormat="1" applyFont="1" applyBorder="1" applyAlignment="1">
      <alignment wrapText="1"/>
    </xf>
    <xf numFmtId="0" fontId="5" fillId="3" borderId="24" xfId="0" applyFont="1" applyFill="1" applyBorder="1" applyAlignment="1" applyProtection="1">
      <alignment horizontal="center"/>
    </xf>
    <xf numFmtId="164" fontId="4" fillId="3" borderId="8" xfId="0" applyNumberFormat="1" applyFont="1" applyFill="1" applyBorder="1" applyAlignment="1">
      <alignment horizontal="right"/>
    </xf>
    <xf numFmtId="164" fontId="0" fillId="3" borderId="7" xfId="0" applyNumberFormat="1" applyFont="1" applyFill="1" applyBorder="1" applyAlignment="1">
      <alignment horizontal="right" wrapText="1"/>
    </xf>
    <xf numFmtId="164" fontId="0" fillId="3" borderId="16" xfId="0" applyNumberFormat="1" applyFont="1" applyFill="1" applyBorder="1"/>
    <xf numFmtId="164" fontId="0" fillId="3" borderId="41" xfId="0" applyNumberFormat="1" applyFont="1" applyFill="1" applyBorder="1"/>
    <xf numFmtId="165" fontId="18" fillId="0" borderId="0" xfId="3" applyNumberFormat="1" applyFont="1" applyBorder="1" applyAlignment="1" applyProtection="1"/>
    <xf numFmtId="0" fontId="18" fillId="0" borderId="0" xfId="4" applyFont="1" applyAlignment="1" applyProtection="1"/>
    <xf numFmtId="165" fontId="18" fillId="0" borderId="0" xfId="3" applyNumberFormat="1" applyFont="1" applyAlignment="1" applyProtection="1"/>
    <xf numFmtId="0" fontId="6" fillId="0" borderId="0" xfId="0" applyFont="1" applyAlignment="1">
      <alignment horizontal="center"/>
    </xf>
    <xf numFmtId="165" fontId="18" fillId="0" borderId="0" xfId="3" applyNumberFormat="1" applyFont="1" applyBorder="1" applyAlignment="1" applyProtection="1">
      <alignment horizontal="justify" vertical="center"/>
    </xf>
    <xf numFmtId="0" fontId="18" fillId="0" borderId="0" xfId="4" applyFont="1" applyAlignment="1" applyProtection="1">
      <alignment horizontal="justify" vertical="center"/>
    </xf>
    <xf numFmtId="0" fontId="11" fillId="3" borderId="14" xfId="2" applyFont="1" applyFill="1" applyBorder="1" applyAlignment="1" applyProtection="1">
      <alignment horizontal="center" vertical="center" wrapText="1"/>
    </xf>
    <xf numFmtId="0" fontId="11" fillId="3" borderId="11" xfId="2"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6" fillId="0" borderId="14" xfId="0" applyFont="1" applyBorder="1" applyAlignment="1">
      <alignment horizontal="center" vertical="center"/>
    </xf>
    <xf numFmtId="0" fontId="6" fillId="0" borderId="14" xfId="0" applyFont="1" applyBorder="1" applyAlignment="1">
      <alignment horizontal="center" vertical="center" wrapText="1"/>
    </xf>
    <xf numFmtId="0" fontId="5" fillId="3" borderId="7" xfId="1" applyFont="1" applyFill="1" applyBorder="1" applyAlignment="1" applyProtection="1">
      <alignment vertical="center" wrapText="1"/>
    </xf>
    <xf numFmtId="164" fontId="5" fillId="4" borderId="16" xfId="0" applyNumberFormat="1" applyFont="1" applyFill="1" applyBorder="1" applyAlignment="1">
      <alignment horizontal="right"/>
    </xf>
    <xf numFmtId="164" fontId="5" fillId="4" borderId="16" xfId="0" applyNumberFormat="1" applyFont="1" applyFill="1" applyBorder="1" applyAlignment="1" applyProtection="1">
      <alignment horizontal="right"/>
    </xf>
    <xf numFmtId="164" fontId="5" fillId="4" borderId="15" xfId="2" applyNumberFormat="1" applyFont="1" applyFill="1" applyBorder="1" applyAlignment="1" applyProtection="1">
      <alignment horizontal="right"/>
    </xf>
    <xf numFmtId="164" fontId="16" fillId="4" borderId="15" xfId="2" applyNumberFormat="1" applyFont="1" applyFill="1" applyBorder="1" applyAlignment="1" applyProtection="1">
      <alignment horizontal="right" vertical="center"/>
    </xf>
    <xf numFmtId="0" fontId="16" fillId="3" borderId="15" xfId="2" applyFont="1" applyFill="1" applyBorder="1" applyAlignment="1" applyProtection="1">
      <alignment horizontal="center" vertical="center"/>
    </xf>
    <xf numFmtId="0" fontId="0" fillId="0" borderId="0" xfId="0" applyFont="1" applyBorder="1"/>
    <xf numFmtId="164" fontId="5" fillId="3" borderId="8" xfId="0" applyNumberFormat="1" applyFont="1" applyFill="1" applyBorder="1" applyAlignment="1">
      <alignment horizontal="right"/>
    </xf>
    <xf numFmtId="164" fontId="5" fillId="4" borderId="7" xfId="1" applyNumberFormat="1" applyFont="1" applyFill="1" applyBorder="1" applyAlignment="1" applyProtection="1">
      <alignment horizontal="right"/>
    </xf>
    <xf numFmtId="164" fontId="5" fillId="4" borderId="15" xfId="1" applyNumberFormat="1" applyFont="1" applyFill="1" applyBorder="1" applyAlignment="1" applyProtection="1">
      <alignment horizontal="right"/>
    </xf>
    <xf numFmtId="164" fontId="16" fillId="4" borderId="7" xfId="2" applyNumberFormat="1" applyFont="1" applyFill="1" applyBorder="1" applyAlignment="1" applyProtection="1">
      <alignment horizontal="right"/>
    </xf>
    <xf numFmtId="164" fontId="16" fillId="4" borderId="15" xfId="2" applyNumberFormat="1" applyFont="1" applyFill="1" applyBorder="1" applyAlignment="1" applyProtection="1">
      <alignment horizontal="right"/>
    </xf>
    <xf numFmtId="164" fontId="0" fillId="4" borderId="15" xfId="0" applyNumberFormat="1" applyFont="1" applyFill="1" applyBorder="1" applyAlignment="1">
      <alignment horizontal="right"/>
    </xf>
    <xf numFmtId="164" fontId="0" fillId="4" borderId="7" xfId="0" applyNumberFormat="1" applyFont="1" applyFill="1" applyBorder="1" applyAlignment="1">
      <alignment horizontal="right"/>
    </xf>
    <xf numFmtId="164" fontId="0" fillId="3" borderId="7" xfId="0" applyNumberFormat="1" applyFont="1" applyFill="1" applyBorder="1" applyAlignment="1">
      <alignment horizontal="right"/>
    </xf>
    <xf numFmtId="0" fontId="5" fillId="3" borderId="15" xfId="0" applyFont="1" applyFill="1" applyBorder="1" applyAlignment="1" applyProtection="1">
      <alignment horizontal="center"/>
    </xf>
    <xf numFmtId="0" fontId="12" fillId="3" borderId="28" xfId="0" applyFont="1" applyFill="1" applyBorder="1" applyAlignment="1" applyProtection="1">
      <alignment horizontal="center"/>
    </xf>
    <xf numFmtId="164" fontId="13" fillId="0" borderId="43" xfId="0" applyNumberFormat="1" applyFont="1" applyBorder="1"/>
    <xf numFmtId="164" fontId="8" fillId="0" borderId="49" xfId="0" applyNumberFormat="1" applyFont="1" applyBorder="1"/>
    <xf numFmtId="0" fontId="0" fillId="0" borderId="27" xfId="0" applyFont="1" applyBorder="1" applyAlignment="1">
      <alignment horizontal="center"/>
    </xf>
    <xf numFmtId="0" fontId="5" fillId="3" borderId="16" xfId="2" applyFont="1" applyFill="1" applyBorder="1" applyAlignment="1" applyProtection="1">
      <alignment horizontal="center"/>
    </xf>
    <xf numFmtId="164" fontId="9" fillId="0" borderId="47" xfId="0" applyNumberFormat="1" applyFont="1" applyFill="1" applyBorder="1" applyAlignment="1" applyProtection="1">
      <alignment horizontal="right"/>
    </xf>
    <xf numFmtId="0" fontId="16" fillId="3" borderId="26" xfId="4" applyFont="1" applyFill="1" applyBorder="1" applyAlignment="1" applyProtection="1">
      <alignment horizontal="justify" vertical="center" wrapText="1"/>
    </xf>
    <xf numFmtId="0" fontId="16" fillId="3" borderId="8" xfId="4" applyFont="1" applyFill="1" applyBorder="1" applyAlignment="1" applyProtection="1">
      <alignment horizontal="justify" vertical="center" wrapText="1"/>
    </xf>
    <xf numFmtId="0" fontId="16" fillId="3" borderId="35" xfId="4" applyFont="1" applyFill="1" applyBorder="1" applyAlignment="1" applyProtection="1">
      <alignment horizontal="justify" vertical="center" wrapText="1"/>
    </xf>
    <xf numFmtId="0" fontId="6" fillId="0" borderId="2" xfId="0" applyFont="1" applyBorder="1" applyAlignment="1">
      <alignment horizontal="center"/>
    </xf>
    <xf numFmtId="0" fontId="6" fillId="0" borderId="0" xfId="0" applyFont="1" applyBorder="1" applyAlignment="1">
      <alignment horizontal="center"/>
    </xf>
    <xf numFmtId="0" fontId="16" fillId="3" borderId="23" xfId="4" applyFont="1" applyFill="1" applyBorder="1" applyAlignment="1" applyProtection="1">
      <alignment horizontal="justify" vertical="center" wrapText="1"/>
    </xf>
    <xf numFmtId="0" fontId="16" fillId="3" borderId="36" xfId="4" applyFont="1" applyFill="1" applyBorder="1" applyAlignment="1" applyProtection="1">
      <alignment horizontal="justify" vertical="center" wrapText="1"/>
    </xf>
    <xf numFmtId="0" fontId="16" fillId="3" borderId="37" xfId="4" applyFont="1" applyFill="1" applyBorder="1" applyAlignment="1" applyProtection="1">
      <alignment horizontal="justify" vertical="center" wrapText="1"/>
    </xf>
    <xf numFmtId="0" fontId="0" fillId="0" borderId="5" xfId="0" applyFont="1" applyBorder="1" applyAlignment="1">
      <alignment horizontal="center" wrapText="1"/>
    </xf>
    <xf numFmtId="0" fontId="16" fillId="0" borderId="26" xfId="4" applyFont="1" applyFill="1" applyBorder="1" applyAlignment="1" applyProtection="1">
      <alignment horizontal="justify" vertical="center" wrapText="1"/>
    </xf>
    <xf numFmtId="0" fontId="16" fillId="0" borderId="8" xfId="4" applyFont="1" applyFill="1" applyBorder="1" applyAlignment="1" applyProtection="1">
      <alignment horizontal="justify" vertical="center" wrapText="1"/>
    </xf>
    <xf numFmtId="0" fontId="16" fillId="0" borderId="35" xfId="4" applyFont="1" applyFill="1" applyBorder="1" applyAlignment="1" applyProtection="1">
      <alignment horizontal="justify" vertical="center" wrapText="1"/>
    </xf>
    <xf numFmtId="0" fontId="16" fillId="3" borderId="31" xfId="4" applyFont="1" applyFill="1" applyBorder="1" applyAlignment="1" applyProtection="1">
      <alignment horizontal="justify" vertical="center" wrapText="1"/>
    </xf>
    <xf numFmtId="0" fontId="0" fillId="0" borderId="19" xfId="0" applyBorder="1" applyAlignment="1">
      <alignment horizontal="justify" vertical="center" wrapText="1"/>
    </xf>
    <xf numFmtId="0" fontId="0" fillId="0" borderId="42" xfId="0" applyBorder="1" applyAlignment="1">
      <alignment horizontal="justify" vertical="center" wrapText="1"/>
    </xf>
    <xf numFmtId="0" fontId="14" fillId="0" borderId="22" xfId="4" applyFont="1" applyBorder="1" applyAlignment="1" applyProtection="1">
      <alignment horizontal="center"/>
    </xf>
    <xf numFmtId="0" fontId="14" fillId="0" borderId="33" xfId="4" applyFont="1" applyBorder="1" applyAlignment="1" applyProtection="1">
      <alignment horizontal="center"/>
    </xf>
    <xf numFmtId="0" fontId="14" fillId="0" borderId="33" xfId="4" applyFont="1" applyBorder="1" applyAlignment="1" applyProtection="1">
      <alignment horizontal="center" wrapText="1"/>
    </xf>
    <xf numFmtId="0" fontId="14" fillId="0" borderId="34" xfId="4" applyFont="1" applyBorder="1" applyAlignment="1" applyProtection="1">
      <alignment horizontal="center" wrapText="1"/>
    </xf>
    <xf numFmtId="0" fontId="14" fillId="0" borderId="26" xfId="4" applyFont="1" applyBorder="1" applyAlignment="1" applyProtection="1">
      <alignment horizontal="center"/>
    </xf>
    <xf numFmtId="0" fontId="14" fillId="0" borderId="8" xfId="4" applyFont="1" applyBorder="1" applyAlignment="1" applyProtection="1">
      <alignment horizontal="center"/>
    </xf>
    <xf numFmtId="0" fontId="14" fillId="0" borderId="8" xfId="4" applyFont="1" applyBorder="1" applyAlignment="1" applyProtection="1">
      <alignment horizontal="center" vertical="center" wrapText="1"/>
    </xf>
    <xf numFmtId="0" fontId="14" fillId="0" borderId="35" xfId="4" applyFont="1" applyBorder="1" applyAlignment="1" applyProtection="1">
      <alignment horizontal="center" vertical="center" wrapText="1"/>
    </xf>
    <xf numFmtId="49" fontId="14" fillId="4" borderId="8" xfId="4" applyNumberFormat="1" applyFont="1" applyFill="1" applyBorder="1" applyAlignment="1" applyProtection="1">
      <alignment horizontal="center" vertical="center" wrapText="1"/>
    </xf>
    <xf numFmtId="49" fontId="14" fillId="4" borderId="35" xfId="4" applyNumberFormat="1" applyFont="1" applyFill="1" applyBorder="1" applyAlignment="1" applyProtection="1">
      <alignment horizontal="center" vertical="center" wrapText="1"/>
    </xf>
    <xf numFmtId="0" fontId="18" fillId="0" borderId="31" xfId="4" applyFont="1" applyBorder="1" applyAlignment="1" applyProtection="1">
      <alignment horizontal="center"/>
    </xf>
    <xf numFmtId="0" fontId="18" fillId="0" borderId="19" xfId="4" applyFont="1" applyBorder="1" applyAlignment="1" applyProtection="1">
      <alignment horizontal="center"/>
    </xf>
    <xf numFmtId="0" fontId="18" fillId="0" borderId="42" xfId="4" applyFont="1" applyBorder="1" applyAlignment="1" applyProtection="1">
      <alignment horizontal="center"/>
    </xf>
    <xf numFmtId="0" fontId="19" fillId="3" borderId="31" xfId="4" applyFont="1" applyFill="1" applyBorder="1" applyAlignment="1" applyProtection="1">
      <alignment horizontal="center"/>
    </xf>
    <xf numFmtId="0" fontId="19" fillId="3" borderId="7" xfId="4" applyFont="1" applyFill="1" applyBorder="1" applyAlignment="1" applyProtection="1">
      <alignment horizontal="center"/>
    </xf>
    <xf numFmtId="0" fontId="20" fillId="3" borderId="8" xfId="4" applyFont="1" applyFill="1" applyBorder="1" applyAlignment="1" applyProtection="1">
      <alignment horizontal="left" vertical="top" wrapText="1"/>
    </xf>
    <xf numFmtId="0" fontId="20" fillId="3" borderId="35" xfId="4" applyFont="1" applyFill="1" applyBorder="1" applyAlignment="1" applyProtection="1">
      <alignment horizontal="left" vertical="top" wrapText="1"/>
    </xf>
    <xf numFmtId="0" fontId="15" fillId="3" borderId="31" xfId="4" applyFont="1" applyFill="1" applyBorder="1" applyAlignment="1" applyProtection="1">
      <alignment horizontal="center"/>
    </xf>
    <xf numFmtId="0" fontId="15" fillId="3" borderId="19" xfId="4" applyFont="1" applyFill="1" applyBorder="1" applyAlignment="1" applyProtection="1">
      <alignment horizontal="center"/>
    </xf>
    <xf numFmtId="0" fontId="15" fillId="3" borderId="42" xfId="4" applyFont="1" applyFill="1" applyBorder="1" applyAlignment="1" applyProtection="1">
      <alignment horizontal="center"/>
    </xf>
    <xf numFmtId="0" fontId="9" fillId="5" borderId="9" xfId="1" applyFont="1" applyFill="1" applyBorder="1" applyAlignment="1" applyProtection="1">
      <alignment horizontal="center" vertical="center" wrapText="1"/>
    </xf>
    <xf numFmtId="0" fontId="9" fillId="5" borderId="11" xfId="1" applyFont="1" applyFill="1" applyBorder="1" applyAlignment="1" applyProtection="1">
      <alignment horizontal="center" vertical="center" wrapText="1"/>
    </xf>
    <xf numFmtId="0" fontId="15" fillId="3" borderId="9" xfId="2" applyFont="1" applyFill="1" applyBorder="1" applyAlignment="1" applyProtection="1">
      <alignment horizontal="center" vertical="center" wrapText="1"/>
    </xf>
    <xf numFmtId="0" fontId="15" fillId="3" borderId="11" xfId="2" applyFont="1" applyFill="1" applyBorder="1" applyAlignment="1" applyProtection="1">
      <alignment horizontal="center" vertical="center" wrapText="1"/>
    </xf>
    <xf numFmtId="0" fontId="11" fillId="3" borderId="9" xfId="2" applyFont="1" applyFill="1" applyBorder="1" applyAlignment="1" applyProtection="1">
      <alignment horizontal="center" vertical="center" wrapText="1"/>
    </xf>
    <xf numFmtId="0" fontId="11" fillId="3" borderId="14" xfId="2" applyFont="1" applyFill="1" applyBorder="1" applyAlignment="1" applyProtection="1">
      <alignment horizontal="center" vertical="center" wrapText="1"/>
    </xf>
    <xf numFmtId="0" fontId="11" fillId="3" borderId="11" xfId="2" applyFont="1" applyFill="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11" fillId="3" borderId="11" xfId="0" applyFont="1" applyFill="1" applyBorder="1" applyAlignment="1" applyProtection="1">
      <alignment horizontal="center" vertical="center" wrapText="1"/>
    </xf>
    <xf numFmtId="0" fontId="8" fillId="0" borderId="38" xfId="0" applyFont="1" applyBorder="1" applyAlignment="1">
      <alignment horizontal="center"/>
    </xf>
    <xf numFmtId="0" fontId="8" fillId="0" borderId="39" xfId="0" applyFont="1" applyBorder="1" applyAlignment="1">
      <alignment horizontal="center"/>
    </xf>
    <xf numFmtId="0" fontId="9" fillId="0" borderId="13" xfId="0" applyFont="1" applyFill="1" applyBorder="1" applyAlignment="1" applyProtection="1">
      <alignment horizontal="center"/>
    </xf>
    <xf numFmtId="0" fontId="9" fillId="0" borderId="17" xfId="0" applyFont="1" applyFill="1" applyBorder="1" applyAlignment="1" applyProtection="1">
      <alignment horizontal="center"/>
    </xf>
    <xf numFmtId="0" fontId="9" fillId="0" borderId="29" xfId="0" applyFont="1" applyFill="1" applyBorder="1" applyAlignment="1" applyProtection="1">
      <alignment horizontal="center"/>
    </xf>
    <xf numFmtId="0" fontId="11" fillId="3" borderId="9" xfId="1" applyFont="1" applyFill="1" applyBorder="1" applyAlignment="1" applyProtection="1">
      <alignment horizontal="center" vertical="center" wrapText="1"/>
    </xf>
    <xf numFmtId="0" fontId="11" fillId="3" borderId="11" xfId="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8" fillId="3" borderId="33" xfId="0" applyFont="1" applyFill="1" applyBorder="1" applyAlignment="1">
      <alignment horizontal="center" wrapText="1"/>
    </xf>
    <xf numFmtId="0" fontId="8" fillId="3" borderId="34" xfId="0" applyFont="1" applyFill="1" applyBorder="1" applyAlignment="1">
      <alignment horizontal="center" wrapText="1"/>
    </xf>
    <xf numFmtId="0" fontId="8" fillId="3" borderId="8"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wrapText="1"/>
    </xf>
    <xf numFmtId="0" fontId="8" fillId="3" borderId="37" xfId="0" applyFont="1" applyFill="1" applyBorder="1" applyAlignment="1">
      <alignment horizontal="center" wrapText="1"/>
    </xf>
    <xf numFmtId="0" fontId="8" fillId="4" borderId="8" xfId="0" applyFont="1" applyFill="1" applyBorder="1" applyAlignment="1">
      <alignment horizontal="center" vertical="center"/>
    </xf>
    <xf numFmtId="0" fontId="8" fillId="4" borderId="35" xfId="0" applyFont="1" applyFill="1" applyBorder="1" applyAlignment="1">
      <alignment horizontal="center" vertical="center"/>
    </xf>
    <xf numFmtId="0" fontId="8" fillId="3" borderId="22" xfId="0" applyFont="1" applyFill="1" applyBorder="1" applyAlignment="1">
      <alignment horizontal="left"/>
    </xf>
    <xf numFmtId="0" fontId="8" fillId="3" borderId="33" xfId="0" applyFont="1" applyFill="1" applyBorder="1" applyAlignment="1">
      <alignment horizontal="left"/>
    </xf>
    <xf numFmtId="0" fontId="8" fillId="3" borderId="26" xfId="0" applyFont="1" applyFill="1" applyBorder="1" applyAlignment="1">
      <alignment horizontal="left"/>
    </xf>
    <xf numFmtId="0" fontId="8" fillId="3" borderId="8" xfId="0" applyFont="1" applyFill="1" applyBorder="1" applyAlignment="1">
      <alignment horizontal="left"/>
    </xf>
    <xf numFmtId="0" fontId="8" fillId="3" borderId="23" xfId="0" applyFont="1" applyFill="1" applyBorder="1" applyAlignment="1">
      <alignment horizontal="left"/>
    </xf>
    <xf numFmtId="0" fontId="8" fillId="3" borderId="36" xfId="0" applyFont="1" applyFill="1" applyBorder="1" applyAlignment="1">
      <alignment horizontal="left"/>
    </xf>
    <xf numFmtId="0" fontId="14" fillId="0" borderId="5" xfId="0" applyFont="1" applyFill="1" applyBorder="1" applyAlignment="1" applyProtection="1">
      <alignment horizontal="left"/>
    </xf>
    <xf numFmtId="0" fontId="9" fillId="3" borderId="9"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8" fillId="3" borderId="8" xfId="0" applyFont="1" applyFill="1" applyBorder="1" applyAlignment="1">
      <alignment horizontal="center" wrapText="1"/>
    </xf>
    <xf numFmtId="0" fontId="8" fillId="3" borderId="35" xfId="0" applyFont="1" applyFill="1" applyBorder="1" applyAlignment="1">
      <alignment horizontal="center" wrapText="1"/>
    </xf>
    <xf numFmtId="49" fontId="8" fillId="4" borderId="8" xfId="0" applyNumberFormat="1" applyFont="1" applyFill="1" applyBorder="1" applyAlignment="1">
      <alignment horizontal="center" vertical="center" wrapText="1"/>
    </xf>
    <xf numFmtId="49" fontId="8" fillId="4" borderId="35" xfId="0" applyNumberFormat="1" applyFont="1" applyFill="1" applyBorder="1" applyAlignment="1">
      <alignment horizontal="center" vertical="center" wrapText="1"/>
    </xf>
    <xf numFmtId="0" fontId="8" fillId="3" borderId="25" xfId="0" applyFont="1" applyFill="1" applyBorder="1" applyAlignment="1">
      <alignment horizontal="left"/>
    </xf>
    <xf numFmtId="0" fontId="8" fillId="3" borderId="20" xfId="0" applyFont="1" applyFill="1" applyBorder="1" applyAlignment="1">
      <alignment horizontal="left"/>
    </xf>
    <xf numFmtId="0" fontId="8" fillId="3" borderId="31" xfId="0" applyFont="1" applyFill="1" applyBorder="1" applyAlignment="1">
      <alignment horizontal="left"/>
    </xf>
    <xf numFmtId="0" fontId="8" fillId="3" borderId="7" xfId="0" applyFont="1" applyFill="1" applyBorder="1" applyAlignment="1">
      <alignment horizontal="left"/>
    </xf>
    <xf numFmtId="0" fontId="8" fillId="3" borderId="32" xfId="0" applyFont="1" applyFill="1" applyBorder="1" applyAlignment="1">
      <alignment horizontal="left"/>
    </xf>
    <xf numFmtId="0" fontId="8" fillId="3" borderId="40" xfId="0" applyFont="1" applyFill="1" applyBorder="1" applyAlignment="1">
      <alignment horizontal="left"/>
    </xf>
    <xf numFmtId="0" fontId="9" fillId="5" borderId="10" xfId="1" applyFont="1" applyFill="1" applyBorder="1" applyAlignment="1" applyProtection="1">
      <alignment horizontal="center" vertical="center" wrapText="1"/>
    </xf>
    <xf numFmtId="0" fontId="9" fillId="5" borderId="12" xfId="1" applyFont="1" applyFill="1" applyBorder="1" applyAlignment="1" applyProtection="1">
      <alignment horizontal="center" vertical="center" wrapText="1"/>
    </xf>
    <xf numFmtId="0" fontId="13" fillId="0" borderId="9"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1" xfId="0" applyFont="1" applyBorder="1" applyAlignment="1">
      <alignment horizontal="center" vertical="center" wrapText="1"/>
    </xf>
    <xf numFmtId="0" fontId="8" fillId="0" borderId="48" xfId="0" applyFont="1" applyBorder="1" applyAlignment="1">
      <alignment horizontal="center"/>
    </xf>
    <xf numFmtId="0" fontId="8" fillId="0" borderId="43" xfId="0" applyFont="1" applyBorder="1" applyAlignment="1">
      <alignment horizontal="center"/>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3" borderId="10"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9" fillId="0" borderId="44" xfId="0" applyFont="1" applyFill="1" applyBorder="1" applyAlignment="1" applyProtection="1">
      <alignment horizontal="center"/>
    </xf>
    <xf numFmtId="0" fontId="9" fillId="0" borderId="45" xfId="0" applyFont="1" applyFill="1" applyBorder="1" applyAlignment="1" applyProtection="1">
      <alignment horizontal="center"/>
    </xf>
    <xf numFmtId="0" fontId="9" fillId="0" borderId="46" xfId="0" applyFont="1" applyFill="1" applyBorder="1" applyAlignment="1" applyProtection="1">
      <alignment horizontal="center"/>
    </xf>
    <xf numFmtId="0" fontId="9" fillId="0" borderId="5" xfId="0" applyFont="1" applyFill="1" applyBorder="1" applyAlignment="1" applyProtection="1">
      <alignment horizontal="left"/>
    </xf>
    <xf numFmtId="0" fontId="9" fillId="5" borderId="9" xfId="0" applyFont="1" applyFill="1" applyBorder="1" applyAlignment="1" applyProtection="1">
      <alignment horizontal="center" vertical="center"/>
    </xf>
    <xf numFmtId="0" fontId="9" fillId="5" borderId="11" xfId="0" applyFont="1" applyFill="1" applyBorder="1" applyAlignment="1" applyProtection="1">
      <alignment horizontal="center" vertical="center"/>
    </xf>
    <xf numFmtId="0" fontId="15" fillId="0" borderId="9" xfId="0" applyFont="1" applyBorder="1" applyAlignment="1">
      <alignment horizontal="center" vertical="center"/>
    </xf>
    <xf numFmtId="0" fontId="15" fillId="0" borderId="11" xfId="0" applyFont="1" applyBorder="1" applyAlignment="1">
      <alignment horizontal="center" vertical="center"/>
    </xf>
    <xf numFmtId="0" fontId="11" fillId="0" borderId="9"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0" fontId="11" fillId="3" borderId="9" xfId="0" applyFont="1" applyFill="1" applyBorder="1" applyAlignment="1" applyProtection="1">
      <alignment horizontal="center" vertical="center"/>
    </xf>
    <xf numFmtId="0" fontId="11" fillId="3" borderId="14"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0" fontId="6" fillId="0" borderId="9" xfId="0" applyFont="1" applyBorder="1" applyAlignment="1">
      <alignment horizontal="center" vertical="center"/>
    </xf>
    <xf numFmtId="0" fontId="6" fillId="0" borderId="14" xfId="0" applyFont="1" applyBorder="1" applyAlignment="1">
      <alignment horizontal="center" vertical="center"/>
    </xf>
    <xf numFmtId="0" fontId="6" fillId="0" borderId="11" xfId="0" applyFont="1" applyBorder="1" applyAlignment="1">
      <alignment horizontal="center" vertical="center"/>
    </xf>
    <xf numFmtId="0" fontId="6" fillId="0" borderId="9"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9" xfId="0" applyFont="1" applyBorder="1" applyAlignment="1">
      <alignment horizontal="center" vertical="center"/>
    </xf>
    <xf numFmtId="0" fontId="11" fillId="0" borderId="11" xfId="0" applyFont="1" applyBorder="1" applyAlignment="1">
      <alignment horizontal="center" vertical="center"/>
    </xf>
    <xf numFmtId="0" fontId="9" fillId="0" borderId="50" xfId="0" applyFont="1" applyFill="1" applyBorder="1" applyAlignment="1" applyProtection="1">
      <alignment horizontal="center"/>
    </xf>
    <xf numFmtId="0" fontId="9" fillId="0" borderId="51" xfId="0" applyFont="1" applyFill="1" applyBorder="1" applyAlignment="1" applyProtection="1">
      <alignment horizontal="center"/>
    </xf>
    <xf numFmtId="0" fontId="14" fillId="4" borderId="8" xfId="0" applyFont="1" applyFill="1" applyBorder="1" applyAlignment="1">
      <alignment horizontal="center" wrapText="1"/>
    </xf>
    <xf numFmtId="0" fontId="14" fillId="4" borderId="35" xfId="0" applyFont="1" applyFill="1" applyBorder="1" applyAlignment="1">
      <alignment horizontal="center" wrapText="1"/>
    </xf>
    <xf numFmtId="0" fontId="9" fillId="5" borderId="22" xfId="0" applyFont="1" applyFill="1" applyBorder="1" applyAlignment="1" applyProtection="1">
      <alignment horizontal="center" vertical="center"/>
    </xf>
    <xf numFmtId="0" fontId="9" fillId="5" borderId="23" xfId="0" applyFont="1" applyFill="1" applyBorder="1" applyAlignment="1" applyProtection="1">
      <alignment horizontal="center" vertical="center"/>
    </xf>
  </cellXfs>
  <cellStyles count="5">
    <cellStyle name="Comma 2" xfId="3"/>
    <cellStyle name="Normal" xfId="0" builtinId="0"/>
    <cellStyle name="Normal 2" xfId="2"/>
    <cellStyle name="Normal 3 2"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0"/>
  <sheetViews>
    <sheetView topLeftCell="A4" workbookViewId="0">
      <selection activeCell="B16" sqref="B16:M16"/>
    </sheetView>
  </sheetViews>
  <sheetFormatPr defaultColWidth="9.109375" defaultRowHeight="14.4" x14ac:dyDescent="0.3"/>
  <cols>
    <col min="1" max="1" width="9.109375" style="4"/>
    <col min="2" max="7" width="12.88671875" style="4" customWidth="1"/>
    <col min="8" max="8" width="14.6640625" style="4" customWidth="1"/>
    <col min="9" max="9" width="15" style="4" customWidth="1"/>
    <col min="10" max="10" width="16" style="4" customWidth="1"/>
    <col min="11" max="11" width="12.88671875" style="4" customWidth="1"/>
    <col min="12" max="12" width="15.88671875" style="4" customWidth="1"/>
    <col min="13" max="13" width="16.88671875" style="4" customWidth="1"/>
    <col min="14" max="16384" width="9.109375" style="4"/>
  </cols>
  <sheetData>
    <row r="2" spans="1:13" s="122" customFormat="1" thickBot="1" x14ac:dyDescent="0.35">
      <c r="A2" s="121"/>
      <c r="H2" s="123"/>
      <c r="I2" s="123"/>
    </row>
    <row r="3" spans="1:13" s="122" customFormat="1" ht="18" x14ac:dyDescent="0.35">
      <c r="A3" s="121"/>
      <c r="B3" s="169" t="s">
        <v>194</v>
      </c>
      <c r="C3" s="170"/>
      <c r="D3" s="170"/>
      <c r="E3" s="171" t="s">
        <v>200</v>
      </c>
      <c r="F3" s="171"/>
      <c r="G3" s="171"/>
      <c r="H3" s="171"/>
      <c r="I3" s="171"/>
      <c r="J3" s="171"/>
      <c r="K3" s="171"/>
      <c r="L3" s="171"/>
      <c r="M3" s="172"/>
    </row>
    <row r="4" spans="1:13" s="122" customFormat="1" ht="18" x14ac:dyDescent="0.35">
      <c r="A4" s="121"/>
      <c r="B4" s="173" t="s">
        <v>195</v>
      </c>
      <c r="C4" s="174"/>
      <c r="D4" s="174"/>
      <c r="E4" s="175" t="s">
        <v>202</v>
      </c>
      <c r="F4" s="175"/>
      <c r="G4" s="175"/>
      <c r="H4" s="175"/>
      <c r="I4" s="175"/>
      <c r="J4" s="175"/>
      <c r="K4" s="175"/>
      <c r="L4" s="175"/>
      <c r="M4" s="176"/>
    </row>
    <row r="5" spans="1:13" s="122" customFormat="1" ht="18" x14ac:dyDescent="0.35">
      <c r="A5" s="121"/>
      <c r="B5" s="173" t="s">
        <v>196</v>
      </c>
      <c r="C5" s="174"/>
      <c r="D5" s="174"/>
      <c r="E5" s="177"/>
      <c r="F5" s="177"/>
      <c r="G5" s="177"/>
      <c r="H5" s="177"/>
      <c r="I5" s="177"/>
      <c r="J5" s="177"/>
      <c r="K5" s="177"/>
      <c r="L5" s="177"/>
      <c r="M5" s="178"/>
    </row>
    <row r="6" spans="1:13" s="122" customFormat="1" ht="13.8" x14ac:dyDescent="0.3">
      <c r="A6" s="121"/>
      <c r="B6" s="179"/>
      <c r="C6" s="180"/>
      <c r="D6" s="180"/>
      <c r="E6" s="180"/>
      <c r="F6" s="180"/>
      <c r="G6" s="180"/>
      <c r="H6" s="180"/>
      <c r="I6" s="180"/>
      <c r="J6" s="180"/>
      <c r="K6" s="180"/>
      <c r="L6" s="180"/>
      <c r="M6" s="181"/>
    </row>
    <row r="7" spans="1:13" s="122" customFormat="1" ht="18" x14ac:dyDescent="0.35">
      <c r="A7" s="121"/>
      <c r="B7" s="182" t="s">
        <v>197</v>
      </c>
      <c r="C7" s="183"/>
      <c r="D7" s="184" t="s">
        <v>204</v>
      </c>
      <c r="E7" s="184"/>
      <c r="F7" s="184"/>
      <c r="G7" s="184"/>
      <c r="H7" s="184"/>
      <c r="I7" s="184"/>
      <c r="J7" s="184"/>
      <c r="K7" s="184"/>
      <c r="L7" s="184"/>
      <c r="M7" s="185"/>
    </row>
    <row r="8" spans="1:13" s="122" customFormat="1" ht="16.5" customHeight="1" x14ac:dyDescent="0.3">
      <c r="A8" s="121"/>
      <c r="B8" s="186"/>
      <c r="C8" s="187"/>
      <c r="D8" s="187"/>
      <c r="E8" s="187"/>
      <c r="F8" s="187"/>
      <c r="G8" s="187"/>
      <c r="H8" s="187"/>
      <c r="I8" s="187"/>
      <c r="J8" s="187"/>
      <c r="K8" s="187"/>
      <c r="L8" s="187"/>
      <c r="M8" s="188"/>
    </row>
    <row r="9" spans="1:13" s="126" customFormat="1" ht="28.5" customHeight="1" x14ac:dyDescent="0.3">
      <c r="A9" s="125">
        <v>1</v>
      </c>
      <c r="B9" s="154" t="s">
        <v>206</v>
      </c>
      <c r="C9" s="155"/>
      <c r="D9" s="155"/>
      <c r="E9" s="155"/>
      <c r="F9" s="155"/>
      <c r="G9" s="155"/>
      <c r="H9" s="155"/>
      <c r="I9" s="155"/>
      <c r="J9" s="155"/>
      <c r="K9" s="155"/>
      <c r="L9" s="155"/>
      <c r="M9" s="156"/>
    </row>
    <row r="10" spans="1:13" s="126" customFormat="1" ht="28.5" customHeight="1" x14ac:dyDescent="0.3">
      <c r="A10" s="125">
        <v>2</v>
      </c>
      <c r="B10" s="154" t="s">
        <v>210</v>
      </c>
      <c r="C10" s="155"/>
      <c r="D10" s="155"/>
      <c r="E10" s="155"/>
      <c r="F10" s="155"/>
      <c r="G10" s="155"/>
      <c r="H10" s="155"/>
      <c r="I10" s="155"/>
      <c r="J10" s="155"/>
      <c r="K10" s="155"/>
      <c r="L10" s="155"/>
      <c r="M10" s="156"/>
    </row>
    <row r="11" spans="1:13" s="126" customFormat="1" ht="28.5" customHeight="1" thickBot="1" x14ac:dyDescent="0.35">
      <c r="A11" s="125">
        <v>3</v>
      </c>
      <c r="B11" s="159" t="s">
        <v>205</v>
      </c>
      <c r="C11" s="160"/>
      <c r="D11" s="160"/>
      <c r="E11" s="160"/>
      <c r="F11" s="160"/>
      <c r="G11" s="160"/>
      <c r="H11" s="160"/>
      <c r="I11" s="160"/>
      <c r="J11" s="160"/>
      <c r="K11" s="160"/>
      <c r="L11" s="160"/>
      <c r="M11" s="161"/>
    </row>
    <row r="12" spans="1:13" s="126" customFormat="1" ht="28.5" customHeight="1" x14ac:dyDescent="0.3">
      <c r="A12" s="125">
        <v>4</v>
      </c>
      <c r="B12" s="154" t="s">
        <v>198</v>
      </c>
      <c r="C12" s="155"/>
      <c r="D12" s="155"/>
      <c r="E12" s="155"/>
      <c r="F12" s="155"/>
      <c r="G12" s="155"/>
      <c r="H12" s="155"/>
      <c r="I12" s="155"/>
      <c r="J12" s="155"/>
      <c r="K12" s="155"/>
      <c r="L12" s="155"/>
      <c r="M12" s="156"/>
    </row>
    <row r="13" spans="1:13" s="126" customFormat="1" ht="28.5" customHeight="1" x14ac:dyDescent="0.3">
      <c r="A13" s="125">
        <v>5</v>
      </c>
      <c r="B13" s="166" t="s">
        <v>212</v>
      </c>
      <c r="C13" s="167"/>
      <c r="D13" s="167"/>
      <c r="E13" s="167"/>
      <c r="F13" s="167"/>
      <c r="G13" s="167"/>
      <c r="H13" s="167"/>
      <c r="I13" s="167"/>
      <c r="J13" s="167"/>
      <c r="K13" s="167"/>
      <c r="L13" s="167"/>
      <c r="M13" s="168"/>
    </row>
    <row r="14" spans="1:13" s="126" customFormat="1" ht="28.5" customHeight="1" x14ac:dyDescent="0.3">
      <c r="A14" s="125">
        <v>6</v>
      </c>
      <c r="B14" s="163" t="s">
        <v>213</v>
      </c>
      <c r="C14" s="164"/>
      <c r="D14" s="164"/>
      <c r="E14" s="164"/>
      <c r="F14" s="164"/>
      <c r="G14" s="164"/>
      <c r="H14" s="164"/>
      <c r="I14" s="164"/>
      <c r="J14" s="164"/>
      <c r="K14" s="164"/>
      <c r="L14" s="164"/>
      <c r="M14" s="165"/>
    </row>
    <row r="15" spans="1:13" s="126" customFormat="1" ht="28.5" customHeight="1" x14ac:dyDescent="0.3">
      <c r="A15" s="125">
        <v>7</v>
      </c>
      <c r="B15" s="154" t="s">
        <v>207</v>
      </c>
      <c r="C15" s="155"/>
      <c r="D15" s="155"/>
      <c r="E15" s="155"/>
      <c r="F15" s="155"/>
      <c r="G15" s="155"/>
      <c r="H15" s="155"/>
      <c r="I15" s="155"/>
      <c r="J15" s="155"/>
      <c r="K15" s="155"/>
      <c r="L15" s="155"/>
      <c r="M15" s="156"/>
    </row>
    <row r="16" spans="1:13" s="126" customFormat="1" ht="28.5" customHeight="1" x14ac:dyDescent="0.3">
      <c r="A16" s="125">
        <v>8</v>
      </c>
      <c r="B16" s="154" t="s">
        <v>209</v>
      </c>
      <c r="C16" s="155"/>
      <c r="D16" s="155"/>
      <c r="E16" s="155"/>
      <c r="F16" s="155"/>
      <c r="G16" s="155"/>
      <c r="H16" s="155"/>
      <c r="I16" s="155"/>
      <c r="J16" s="155"/>
      <c r="K16" s="155"/>
      <c r="L16" s="155"/>
      <c r="M16" s="156"/>
    </row>
    <row r="17" spans="1:13" s="126" customFormat="1" ht="28.5" customHeight="1" x14ac:dyDescent="0.3">
      <c r="A17" s="125">
        <v>9</v>
      </c>
      <c r="B17" s="154" t="s">
        <v>219</v>
      </c>
      <c r="C17" s="155"/>
      <c r="D17" s="155"/>
      <c r="E17" s="155"/>
      <c r="F17" s="155"/>
      <c r="G17" s="155"/>
      <c r="H17" s="155"/>
      <c r="I17" s="155"/>
      <c r="J17" s="155"/>
      <c r="K17" s="155"/>
      <c r="L17" s="155"/>
      <c r="M17" s="156"/>
    </row>
    <row r="18" spans="1:13" s="126" customFormat="1" ht="28.5" customHeight="1" x14ac:dyDescent="0.3">
      <c r="A18" s="125">
        <v>10</v>
      </c>
      <c r="B18" s="154" t="s">
        <v>199</v>
      </c>
      <c r="C18" s="155"/>
      <c r="D18" s="155"/>
      <c r="E18" s="155"/>
      <c r="F18" s="155"/>
      <c r="G18" s="155"/>
      <c r="H18" s="155"/>
      <c r="I18" s="155"/>
      <c r="J18" s="155"/>
      <c r="K18" s="155"/>
      <c r="L18" s="155"/>
      <c r="M18" s="156"/>
    </row>
    <row r="19" spans="1:13" s="126" customFormat="1" ht="28.5" customHeight="1" x14ac:dyDescent="0.3">
      <c r="A19" s="125">
        <v>11</v>
      </c>
      <c r="B19" s="154" t="s">
        <v>208</v>
      </c>
      <c r="C19" s="155"/>
      <c r="D19" s="155"/>
      <c r="E19" s="155"/>
      <c r="F19" s="155"/>
      <c r="G19" s="155"/>
      <c r="H19" s="155"/>
      <c r="I19" s="155"/>
      <c r="J19" s="155"/>
      <c r="K19" s="155"/>
      <c r="L19" s="155"/>
      <c r="M19" s="156"/>
    </row>
    <row r="20" spans="1:13" s="126" customFormat="1" ht="28.5" customHeight="1" thickBot="1" x14ac:dyDescent="0.35">
      <c r="A20" s="125">
        <v>12</v>
      </c>
      <c r="B20" s="159" t="s">
        <v>211</v>
      </c>
      <c r="C20" s="160"/>
      <c r="D20" s="160"/>
      <c r="E20" s="160"/>
      <c r="F20" s="160"/>
      <c r="G20" s="160"/>
      <c r="H20" s="160"/>
      <c r="I20" s="160"/>
      <c r="J20" s="160"/>
      <c r="K20" s="160"/>
      <c r="L20" s="160"/>
      <c r="M20" s="161"/>
    </row>
    <row r="21" spans="1:13" x14ac:dyDescent="0.3">
      <c r="B21" s="102"/>
      <c r="C21" s="102"/>
      <c r="D21" s="102"/>
      <c r="E21" s="102"/>
      <c r="F21" s="101"/>
    </row>
    <row r="22" spans="1:13" x14ac:dyDescent="0.3">
      <c r="B22" s="101" t="s">
        <v>123</v>
      </c>
      <c r="C22" s="102"/>
      <c r="D22" s="102"/>
      <c r="E22" s="102"/>
      <c r="F22" s="101"/>
    </row>
    <row r="23" spans="1:13" x14ac:dyDescent="0.3">
      <c r="B23" s="102"/>
      <c r="C23" s="102"/>
      <c r="D23" s="102"/>
      <c r="E23" s="102"/>
      <c r="F23" s="102"/>
    </row>
    <row r="24" spans="1:13" x14ac:dyDescent="0.3">
      <c r="B24" s="102"/>
      <c r="C24" s="102"/>
      <c r="D24" s="102"/>
      <c r="E24" s="102"/>
      <c r="F24" s="101"/>
    </row>
    <row r="25" spans="1:13" x14ac:dyDescent="0.3">
      <c r="B25" s="102"/>
      <c r="C25" s="102"/>
      <c r="D25" s="102"/>
      <c r="E25" s="102"/>
      <c r="F25" s="102"/>
    </row>
    <row r="26" spans="1:13" ht="15" thickBot="1" x14ac:dyDescent="0.35">
      <c r="B26" s="162"/>
      <c r="C26" s="162"/>
      <c r="D26" s="162"/>
      <c r="F26" s="162"/>
      <c r="G26" s="162"/>
      <c r="H26" s="162"/>
      <c r="L26" s="103"/>
    </row>
    <row r="27" spans="1:13" x14ac:dyDescent="0.3">
      <c r="B27" s="157" t="s">
        <v>124</v>
      </c>
      <c r="C27" s="157"/>
      <c r="D27" s="157"/>
      <c r="F27" s="158" t="s">
        <v>125</v>
      </c>
      <c r="G27" s="158"/>
      <c r="H27" s="158"/>
      <c r="L27" s="124" t="s">
        <v>126</v>
      </c>
    </row>
    <row r="28" spans="1:13" s="122" customFormat="1" ht="13.8" x14ac:dyDescent="0.3">
      <c r="A28" s="121"/>
    </row>
    <row r="29" spans="1:13" s="122" customFormat="1" ht="13.8" x14ac:dyDescent="0.3">
      <c r="A29" s="121"/>
    </row>
    <row r="30" spans="1:13" x14ac:dyDescent="0.3">
      <c r="A30" s="121"/>
    </row>
  </sheetData>
  <mergeCells count="26">
    <mergeCell ref="B10:M10"/>
    <mergeCell ref="B3:D3"/>
    <mergeCell ref="E3:M3"/>
    <mergeCell ref="B4:D4"/>
    <mergeCell ref="E4:M4"/>
    <mergeCell ref="B5:D5"/>
    <mergeCell ref="E5:M5"/>
    <mergeCell ref="B6:M6"/>
    <mergeCell ref="B7:C7"/>
    <mergeCell ref="D7:M7"/>
    <mergeCell ref="B8:M8"/>
    <mergeCell ref="B9:M9"/>
    <mergeCell ref="B11:M11"/>
    <mergeCell ref="B12:M12"/>
    <mergeCell ref="B14:M14"/>
    <mergeCell ref="B15:M15"/>
    <mergeCell ref="B16:M16"/>
    <mergeCell ref="B13:M13"/>
    <mergeCell ref="B17:M17"/>
    <mergeCell ref="B27:D27"/>
    <mergeCell ref="F27:H27"/>
    <mergeCell ref="B18:M18"/>
    <mergeCell ref="B19:M19"/>
    <mergeCell ref="B20:M20"/>
    <mergeCell ref="B26:D26"/>
    <mergeCell ref="F26:H26"/>
  </mergeCells>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121"/>
  <sheetViews>
    <sheetView zoomScale="70" zoomScaleNormal="70" workbookViewId="0">
      <selection activeCell="C17" sqref="C17"/>
    </sheetView>
  </sheetViews>
  <sheetFormatPr defaultColWidth="9.109375" defaultRowHeight="14.4" x14ac:dyDescent="0.3"/>
  <cols>
    <col min="1" max="1" width="9.109375" style="4"/>
    <col min="2" max="2" width="32.77734375" style="4" customWidth="1"/>
    <col min="3" max="3" width="46.44140625" style="4" customWidth="1"/>
    <col min="4" max="4" width="15.6640625" style="4" customWidth="1"/>
    <col min="5" max="5" width="25.44140625" style="4" customWidth="1"/>
    <col min="6" max="6" width="18.109375" style="4" customWidth="1"/>
    <col min="7" max="7" width="15.21875" style="4" customWidth="1"/>
    <col min="8" max="8" width="17.6640625" style="4" customWidth="1"/>
    <col min="9" max="16384" width="9.109375" style="4"/>
  </cols>
  <sheetData>
    <row r="1" spans="2:8" ht="15" customHeight="1" x14ac:dyDescent="0.3">
      <c r="B1" s="206" t="s">
        <v>0</v>
      </c>
      <c r="C1" s="207"/>
      <c r="D1" s="207"/>
      <c r="E1" s="207"/>
      <c r="F1" s="207"/>
      <c r="G1" s="207"/>
      <c r="H1" s="208"/>
    </row>
    <row r="2" spans="2:8" ht="15.75" customHeight="1" thickBot="1" x14ac:dyDescent="0.35">
      <c r="B2" s="209"/>
      <c r="C2" s="210"/>
      <c r="D2" s="210"/>
      <c r="E2" s="210"/>
      <c r="F2" s="210"/>
      <c r="G2" s="210"/>
      <c r="H2" s="211"/>
    </row>
    <row r="3" spans="2:8" ht="18.600000000000001" thickBot="1" x14ac:dyDescent="0.4">
      <c r="B3" s="7"/>
      <c r="C3" s="7"/>
      <c r="D3" s="7"/>
      <c r="E3" s="8"/>
      <c r="F3" s="8"/>
      <c r="G3" s="7"/>
      <c r="H3" s="7"/>
    </row>
    <row r="4" spans="2:8" ht="15.75" customHeight="1" x14ac:dyDescent="0.35">
      <c r="B4" s="220" t="s">
        <v>1</v>
      </c>
      <c r="C4" s="221"/>
      <c r="D4" s="212" t="s">
        <v>115</v>
      </c>
      <c r="E4" s="212"/>
      <c r="F4" s="212"/>
      <c r="G4" s="212"/>
      <c r="H4" s="213"/>
    </row>
    <row r="5" spans="2:8" ht="21" customHeight="1" x14ac:dyDescent="0.35">
      <c r="B5" s="222" t="s">
        <v>2</v>
      </c>
      <c r="C5" s="223"/>
      <c r="D5" s="214" t="s">
        <v>203</v>
      </c>
      <c r="E5" s="214"/>
      <c r="F5" s="214"/>
      <c r="G5" s="214"/>
      <c r="H5" s="215"/>
    </row>
    <row r="6" spans="2:8" ht="18" x14ac:dyDescent="0.35">
      <c r="B6" s="222" t="s">
        <v>3</v>
      </c>
      <c r="C6" s="223"/>
      <c r="D6" s="218"/>
      <c r="E6" s="218"/>
      <c r="F6" s="218"/>
      <c r="G6" s="218"/>
      <c r="H6" s="219"/>
    </row>
    <row r="7" spans="2:8" ht="18.600000000000001" thickBot="1" x14ac:dyDescent="0.4">
      <c r="B7" s="224" t="s">
        <v>4</v>
      </c>
      <c r="C7" s="225"/>
      <c r="D7" s="216" t="s">
        <v>144</v>
      </c>
      <c r="E7" s="216"/>
      <c r="F7" s="216"/>
      <c r="G7" s="216"/>
      <c r="H7" s="217"/>
    </row>
    <row r="9" spans="2:8" ht="18.600000000000001" thickBot="1" x14ac:dyDescent="0.4">
      <c r="B9" s="226" t="s">
        <v>5</v>
      </c>
      <c r="C9" s="226"/>
    </row>
    <row r="10" spans="2:8" ht="15.75" customHeight="1" x14ac:dyDescent="0.3">
      <c r="B10" s="189" t="s">
        <v>6</v>
      </c>
      <c r="C10" s="189" t="s">
        <v>40</v>
      </c>
      <c r="D10" s="189" t="s">
        <v>8</v>
      </c>
      <c r="E10" s="189" t="s">
        <v>214</v>
      </c>
      <c r="F10" s="189" t="s">
        <v>215</v>
      </c>
      <c r="G10" s="189" t="s">
        <v>9</v>
      </c>
      <c r="H10" s="189" t="s">
        <v>10</v>
      </c>
    </row>
    <row r="11" spans="2:8" ht="15.75" customHeight="1" thickBot="1" x14ac:dyDescent="0.35">
      <c r="B11" s="190"/>
      <c r="C11" s="190"/>
      <c r="D11" s="190"/>
      <c r="E11" s="190"/>
      <c r="F11" s="190"/>
      <c r="G11" s="190"/>
      <c r="H11" s="190"/>
    </row>
    <row r="12" spans="2:8" ht="15" thickBot="1" x14ac:dyDescent="0.35">
      <c r="C12" s="13"/>
      <c r="D12" s="41"/>
      <c r="E12" s="42"/>
      <c r="F12" s="42"/>
      <c r="G12" s="40"/>
      <c r="H12" s="40"/>
    </row>
    <row r="13" spans="2:8" x14ac:dyDescent="0.3">
      <c r="B13" s="193" t="s">
        <v>41</v>
      </c>
      <c r="C13" s="43" t="s">
        <v>89</v>
      </c>
      <c r="D13" s="44">
        <v>2</v>
      </c>
      <c r="E13" s="17"/>
      <c r="F13" s="16"/>
      <c r="G13" s="40">
        <f>(E13+F13)*15%</f>
        <v>0</v>
      </c>
      <c r="H13" s="40">
        <f>(E13+F13+G13)*D13</f>
        <v>0</v>
      </c>
    </row>
    <row r="14" spans="2:8" x14ac:dyDescent="0.3">
      <c r="B14" s="194"/>
      <c r="C14" s="43" t="s">
        <v>88</v>
      </c>
      <c r="D14" s="44">
        <v>2</v>
      </c>
      <c r="E14" s="17"/>
      <c r="F14" s="16"/>
      <c r="G14" s="40">
        <f t="shared" ref="G14:G16" si="0">(E14+F14)*15%</f>
        <v>0</v>
      </c>
      <c r="H14" s="40">
        <f t="shared" ref="H14:H16" si="1">(E14+F14+G14)*D14</f>
        <v>0</v>
      </c>
    </row>
    <row r="15" spans="2:8" x14ac:dyDescent="0.3">
      <c r="B15" s="194"/>
      <c r="C15" s="43" t="s">
        <v>16</v>
      </c>
      <c r="D15" s="44">
        <v>1</v>
      </c>
      <c r="E15" s="17"/>
      <c r="F15" s="16"/>
      <c r="G15" s="40">
        <f t="shared" si="0"/>
        <v>0</v>
      </c>
      <c r="H15" s="40">
        <f t="shared" si="1"/>
        <v>0</v>
      </c>
    </row>
    <row r="16" spans="2:8" ht="15" thickBot="1" x14ac:dyDescent="0.35">
      <c r="B16" s="195"/>
      <c r="C16" s="43" t="s">
        <v>13</v>
      </c>
      <c r="D16" s="44">
        <v>2</v>
      </c>
      <c r="E16" s="17"/>
      <c r="F16" s="16"/>
      <c r="G16" s="40">
        <f t="shared" si="0"/>
        <v>0</v>
      </c>
      <c r="H16" s="40">
        <f t="shared" si="1"/>
        <v>0</v>
      </c>
    </row>
    <row r="17" spans="2:8" ht="15" thickBot="1" x14ac:dyDescent="0.35">
      <c r="B17" s="45"/>
      <c r="C17" s="18"/>
      <c r="D17" s="46"/>
      <c r="E17" s="47"/>
      <c r="F17" s="42"/>
      <c r="G17" s="40"/>
      <c r="H17" s="40"/>
    </row>
    <row r="18" spans="2:8" x14ac:dyDescent="0.3">
      <c r="B18" s="193" t="s">
        <v>42</v>
      </c>
      <c r="C18" s="43" t="s">
        <v>13</v>
      </c>
      <c r="D18" s="48">
        <v>2</v>
      </c>
      <c r="E18" s="17"/>
      <c r="F18" s="16"/>
      <c r="G18" s="40">
        <f t="shared" ref="G18:G20" si="2">(E18+F18)*15%</f>
        <v>0</v>
      </c>
      <c r="H18" s="40">
        <f t="shared" ref="H18:H20" si="3">(E18+F18+G18)*D18</f>
        <v>0</v>
      </c>
    </row>
    <row r="19" spans="2:8" x14ac:dyDescent="0.3">
      <c r="B19" s="194"/>
      <c r="C19" s="43" t="s">
        <v>88</v>
      </c>
      <c r="D19" s="48">
        <v>2</v>
      </c>
      <c r="E19" s="17"/>
      <c r="F19" s="16"/>
      <c r="G19" s="40">
        <f t="shared" si="2"/>
        <v>0</v>
      </c>
      <c r="H19" s="40">
        <f t="shared" si="3"/>
        <v>0</v>
      </c>
    </row>
    <row r="20" spans="2:8" ht="15" thickBot="1" x14ac:dyDescent="0.35">
      <c r="B20" s="195"/>
      <c r="C20" s="43" t="s">
        <v>89</v>
      </c>
      <c r="D20" s="48">
        <v>2</v>
      </c>
      <c r="E20" s="17"/>
      <c r="F20" s="16"/>
      <c r="G20" s="40">
        <f t="shared" si="2"/>
        <v>0</v>
      </c>
      <c r="H20" s="40">
        <f t="shared" si="3"/>
        <v>0</v>
      </c>
    </row>
    <row r="21" spans="2:8" ht="15" thickBot="1" x14ac:dyDescent="0.35">
      <c r="B21" s="49"/>
      <c r="C21" s="18"/>
      <c r="D21" s="48"/>
      <c r="E21" s="47"/>
      <c r="F21" s="42"/>
      <c r="G21" s="40"/>
      <c r="H21" s="40"/>
    </row>
    <row r="22" spans="2:8" x14ac:dyDescent="0.3">
      <c r="B22" s="193" t="s">
        <v>43</v>
      </c>
      <c r="C22" s="43" t="s">
        <v>13</v>
      </c>
      <c r="D22" s="48">
        <v>1</v>
      </c>
      <c r="E22" s="17"/>
      <c r="F22" s="16"/>
      <c r="G22" s="40">
        <f t="shared" ref="G22:G23" si="4">(E22+F22)*15%</f>
        <v>0</v>
      </c>
      <c r="H22" s="40">
        <f t="shared" ref="H22:H23" si="5">(E22+F22+G22)*D22</f>
        <v>0</v>
      </c>
    </row>
    <row r="23" spans="2:8" ht="15" thickBot="1" x14ac:dyDescent="0.35">
      <c r="B23" s="195"/>
      <c r="C23" s="43" t="s">
        <v>90</v>
      </c>
      <c r="D23" s="44">
        <v>1</v>
      </c>
      <c r="E23" s="17"/>
      <c r="F23" s="16"/>
      <c r="G23" s="40">
        <f t="shared" si="4"/>
        <v>0</v>
      </c>
      <c r="H23" s="40">
        <f t="shared" si="5"/>
        <v>0</v>
      </c>
    </row>
    <row r="24" spans="2:8" ht="15" thickBot="1" x14ac:dyDescent="0.35">
      <c r="B24" s="49"/>
      <c r="C24" s="43"/>
      <c r="D24" s="44"/>
      <c r="E24" s="17"/>
      <c r="F24" s="16"/>
      <c r="G24" s="40"/>
      <c r="H24" s="40"/>
    </row>
    <row r="25" spans="2:8" x14ac:dyDescent="0.3">
      <c r="B25" s="193" t="s">
        <v>44</v>
      </c>
      <c r="C25" s="43" t="s">
        <v>89</v>
      </c>
      <c r="D25" s="48">
        <v>2</v>
      </c>
      <c r="E25" s="17"/>
      <c r="F25" s="16"/>
      <c r="G25" s="40">
        <f t="shared" ref="G25:G26" si="6">(E25+F25)*15%</f>
        <v>0</v>
      </c>
      <c r="H25" s="40">
        <f t="shared" ref="H25:H26" si="7">(E25+F25+G25)*D25</f>
        <v>0</v>
      </c>
    </row>
    <row r="26" spans="2:8" ht="15" thickBot="1" x14ac:dyDescent="0.35">
      <c r="B26" s="195"/>
      <c r="C26" s="43" t="s">
        <v>13</v>
      </c>
      <c r="D26" s="48">
        <v>1</v>
      </c>
      <c r="E26" s="17"/>
      <c r="F26" s="16"/>
      <c r="G26" s="40">
        <f t="shared" si="6"/>
        <v>0</v>
      </c>
      <c r="H26" s="40">
        <f t="shared" si="7"/>
        <v>0</v>
      </c>
    </row>
    <row r="27" spans="2:8" ht="15" thickBot="1" x14ac:dyDescent="0.35">
      <c r="B27" s="49"/>
      <c r="C27" s="18"/>
      <c r="D27" s="44"/>
      <c r="E27" s="50"/>
      <c r="F27" s="50"/>
      <c r="G27" s="51"/>
      <c r="H27" s="40"/>
    </row>
    <row r="28" spans="2:8" x14ac:dyDescent="0.3">
      <c r="B28" s="193" t="s">
        <v>45</v>
      </c>
      <c r="C28" s="43" t="s">
        <v>46</v>
      </c>
      <c r="D28" s="48">
        <v>1</v>
      </c>
      <c r="E28" s="17"/>
      <c r="F28" s="16"/>
      <c r="G28" s="40">
        <f t="shared" ref="G28:G31" si="8">(E28+F28)*15%</f>
        <v>0</v>
      </c>
      <c r="H28" s="40">
        <f t="shared" ref="H28:H31" si="9">(E28+F28+G28)*D28</f>
        <v>0</v>
      </c>
    </row>
    <row r="29" spans="2:8" x14ac:dyDescent="0.3">
      <c r="B29" s="194"/>
      <c r="C29" s="43" t="s">
        <v>92</v>
      </c>
      <c r="D29" s="48">
        <v>4</v>
      </c>
      <c r="E29" s="17"/>
      <c r="F29" s="16"/>
      <c r="G29" s="40">
        <f t="shared" si="8"/>
        <v>0</v>
      </c>
      <c r="H29" s="40">
        <f t="shared" si="9"/>
        <v>0</v>
      </c>
    </row>
    <row r="30" spans="2:8" x14ac:dyDescent="0.3">
      <c r="B30" s="194"/>
      <c r="C30" s="43" t="s">
        <v>89</v>
      </c>
      <c r="D30" s="48">
        <v>3</v>
      </c>
      <c r="E30" s="17"/>
      <c r="F30" s="16"/>
      <c r="G30" s="40">
        <f t="shared" si="8"/>
        <v>0</v>
      </c>
      <c r="H30" s="40">
        <f t="shared" si="9"/>
        <v>0</v>
      </c>
    </row>
    <row r="31" spans="2:8" ht="15" thickBot="1" x14ac:dyDescent="0.35">
      <c r="B31" s="195"/>
      <c r="C31" s="43" t="s">
        <v>91</v>
      </c>
      <c r="D31" s="48">
        <v>3</v>
      </c>
      <c r="E31" s="17"/>
      <c r="F31" s="16"/>
      <c r="G31" s="40">
        <f t="shared" si="8"/>
        <v>0</v>
      </c>
      <c r="H31" s="40">
        <f t="shared" si="9"/>
        <v>0</v>
      </c>
    </row>
    <row r="32" spans="2:8" ht="15.75" customHeight="1" thickBot="1" x14ac:dyDescent="0.35">
      <c r="B32" s="49"/>
      <c r="C32" s="18"/>
      <c r="D32" s="44"/>
      <c r="E32" s="50"/>
      <c r="F32" s="50"/>
      <c r="G32" s="51"/>
      <c r="H32" s="40"/>
    </row>
    <row r="33" spans="2:41" s="3" customFormat="1" x14ac:dyDescent="0.3">
      <c r="B33" s="193" t="s">
        <v>145</v>
      </c>
      <c r="C33" s="52" t="s">
        <v>97</v>
      </c>
      <c r="D33" s="48">
        <v>1</v>
      </c>
      <c r="E33" s="71"/>
      <c r="F33" s="133"/>
      <c r="G33" s="40">
        <f t="shared" ref="G33:G34" si="10">(E33+F33)*15%</f>
        <v>0</v>
      </c>
      <c r="H33" s="40">
        <f t="shared" ref="H33:H34" si="11">(E33+F33+G33)*D33</f>
        <v>0</v>
      </c>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2:41" s="3" customFormat="1" ht="15" thickBot="1" x14ac:dyDescent="0.35">
      <c r="B34" s="195"/>
      <c r="C34" s="52" t="s">
        <v>98</v>
      </c>
      <c r="D34" s="48">
        <v>1</v>
      </c>
      <c r="E34" s="71"/>
      <c r="F34" s="133"/>
      <c r="G34" s="40">
        <f t="shared" si="10"/>
        <v>0</v>
      </c>
      <c r="H34" s="40">
        <f t="shared" si="11"/>
        <v>0</v>
      </c>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2:41" s="3" customFormat="1" ht="15" thickBot="1" x14ac:dyDescent="0.35">
      <c r="B35" s="49"/>
      <c r="C35" s="52"/>
      <c r="D35" s="44"/>
      <c r="E35" s="50"/>
      <c r="F35" s="50"/>
      <c r="G35" s="51"/>
      <c r="H35" s="53"/>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2:41" s="3" customFormat="1" x14ac:dyDescent="0.3">
      <c r="B36" s="193" t="s">
        <v>146</v>
      </c>
      <c r="C36" s="52" t="s">
        <v>97</v>
      </c>
      <c r="D36" s="48">
        <v>2</v>
      </c>
      <c r="E36" s="71"/>
      <c r="F36" s="133"/>
      <c r="G36" s="40">
        <f t="shared" ref="G36:G37" si="12">(E36+F36)*15%</f>
        <v>0</v>
      </c>
      <c r="H36" s="40">
        <f t="shared" ref="H36:H37" si="13">(E36+F36+G36)*D36</f>
        <v>0</v>
      </c>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row>
    <row r="37" spans="2:41" s="3" customFormat="1" ht="15" thickBot="1" x14ac:dyDescent="0.35">
      <c r="B37" s="195"/>
      <c r="C37" s="52" t="s">
        <v>23</v>
      </c>
      <c r="D37" s="48">
        <v>2</v>
      </c>
      <c r="E37" s="71"/>
      <c r="F37" s="133"/>
      <c r="G37" s="40">
        <f t="shared" si="12"/>
        <v>0</v>
      </c>
      <c r="H37" s="40">
        <f t="shared" si="13"/>
        <v>0</v>
      </c>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row>
    <row r="38" spans="2:41" s="3" customFormat="1" ht="15" thickBot="1" x14ac:dyDescent="0.35">
      <c r="B38" s="49"/>
      <c r="C38" s="52"/>
      <c r="D38" s="48"/>
      <c r="E38" s="139"/>
      <c r="F38" s="53"/>
      <c r="G38" s="42"/>
      <c r="H38" s="111"/>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row>
    <row r="39" spans="2:41" s="3" customFormat="1" x14ac:dyDescent="0.3">
      <c r="B39" s="193" t="s">
        <v>105</v>
      </c>
      <c r="C39" s="43" t="s">
        <v>88</v>
      </c>
      <c r="D39" s="48">
        <v>2</v>
      </c>
      <c r="E39" s="71"/>
      <c r="F39" s="133"/>
      <c r="G39" s="40">
        <f t="shared" ref="G39:G40" si="14">(E39+F39)*15%</f>
        <v>0</v>
      </c>
      <c r="H39" s="40">
        <f t="shared" ref="H39:H40" si="15">(E39+F39+G39)*D39</f>
        <v>0</v>
      </c>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2:41" s="3" customFormat="1" ht="15" thickBot="1" x14ac:dyDescent="0.35">
      <c r="B40" s="195"/>
      <c r="C40" s="43" t="s">
        <v>89</v>
      </c>
      <c r="D40" s="48">
        <v>2</v>
      </c>
      <c r="E40" s="71"/>
      <c r="F40" s="133"/>
      <c r="G40" s="40">
        <f t="shared" si="14"/>
        <v>0</v>
      </c>
      <c r="H40" s="40">
        <f t="shared" si="15"/>
        <v>0</v>
      </c>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2:41" ht="15" thickBot="1" x14ac:dyDescent="0.35">
      <c r="B41" s="54"/>
      <c r="C41" s="18"/>
      <c r="D41" s="48"/>
      <c r="E41" s="47"/>
      <c r="F41" s="42"/>
      <c r="G41" s="42"/>
      <c r="H41" s="40"/>
    </row>
    <row r="42" spans="2:41" ht="18" customHeight="1" x14ac:dyDescent="0.3">
      <c r="B42" s="204" t="s">
        <v>11</v>
      </c>
      <c r="C42" s="55" t="s">
        <v>12</v>
      </c>
      <c r="D42" s="56">
        <v>1</v>
      </c>
      <c r="E42" s="140"/>
      <c r="F42" s="141"/>
      <c r="G42" s="40">
        <f t="shared" ref="G42:G43" si="16">(E42+F42)*15%</f>
        <v>0</v>
      </c>
      <c r="H42" s="40">
        <f t="shared" ref="H42:H43" si="17">(E42+F42+G42)*D42</f>
        <v>0</v>
      </c>
    </row>
    <row r="43" spans="2:41" ht="18" customHeight="1" thickBot="1" x14ac:dyDescent="0.35">
      <c r="B43" s="205"/>
      <c r="C43" s="132" t="s">
        <v>13</v>
      </c>
      <c r="D43" s="56">
        <v>3</v>
      </c>
      <c r="E43" s="140"/>
      <c r="F43" s="141"/>
      <c r="G43" s="40">
        <f t="shared" si="16"/>
        <v>0</v>
      </c>
      <c r="H43" s="40">
        <f t="shared" si="17"/>
        <v>0</v>
      </c>
    </row>
    <row r="44" spans="2:41" ht="18" customHeight="1" thickBot="1" x14ac:dyDescent="0.35">
      <c r="B44" s="57"/>
      <c r="C44" s="18"/>
      <c r="D44" s="44"/>
      <c r="E44" s="50"/>
      <c r="F44" s="50"/>
      <c r="G44" s="51"/>
      <c r="H44" s="58"/>
    </row>
    <row r="45" spans="2:41" ht="18" customHeight="1" x14ac:dyDescent="0.3">
      <c r="B45" s="193" t="s">
        <v>14</v>
      </c>
      <c r="C45" s="59" t="s">
        <v>147</v>
      </c>
      <c r="D45" s="56">
        <v>1</v>
      </c>
      <c r="E45" s="140"/>
      <c r="F45" s="141"/>
      <c r="G45" s="40">
        <f t="shared" ref="G45:G49" si="18">(E45+F45)*15%</f>
        <v>0</v>
      </c>
      <c r="H45" s="40">
        <f t="shared" ref="H45:H49" si="19">(E45+F45+G45)*D45</f>
        <v>0</v>
      </c>
    </row>
    <row r="46" spans="2:41" ht="18" customHeight="1" x14ac:dyDescent="0.3">
      <c r="B46" s="194"/>
      <c r="C46" s="18" t="s">
        <v>148</v>
      </c>
      <c r="D46" s="60">
        <v>8</v>
      </c>
      <c r="E46" s="70"/>
      <c r="F46" s="135"/>
      <c r="G46" s="40">
        <f t="shared" si="18"/>
        <v>0</v>
      </c>
      <c r="H46" s="40">
        <f t="shared" si="19"/>
        <v>0</v>
      </c>
    </row>
    <row r="47" spans="2:41" ht="18" customHeight="1" x14ac:dyDescent="0.3">
      <c r="B47" s="194"/>
      <c r="C47" s="18" t="s">
        <v>89</v>
      </c>
      <c r="D47" s="60">
        <v>6</v>
      </c>
      <c r="E47" s="70"/>
      <c r="F47" s="135"/>
      <c r="G47" s="40">
        <f t="shared" si="18"/>
        <v>0</v>
      </c>
      <c r="H47" s="40">
        <f t="shared" si="19"/>
        <v>0</v>
      </c>
    </row>
    <row r="48" spans="2:41" ht="18" customHeight="1" x14ac:dyDescent="0.3">
      <c r="B48" s="194"/>
      <c r="C48" s="18" t="s">
        <v>88</v>
      </c>
      <c r="D48" s="60">
        <v>5</v>
      </c>
      <c r="E48" s="70"/>
      <c r="F48" s="135"/>
      <c r="G48" s="40">
        <f t="shared" si="18"/>
        <v>0</v>
      </c>
      <c r="H48" s="40">
        <f t="shared" si="19"/>
        <v>0</v>
      </c>
    </row>
    <row r="49" spans="2:8" ht="18" customHeight="1" thickBot="1" x14ac:dyDescent="0.35">
      <c r="B49" s="195"/>
      <c r="C49" s="18" t="s">
        <v>16</v>
      </c>
      <c r="D49" s="60">
        <v>2</v>
      </c>
      <c r="E49" s="70"/>
      <c r="F49" s="135"/>
      <c r="G49" s="40">
        <f t="shared" si="18"/>
        <v>0</v>
      </c>
      <c r="H49" s="40">
        <f t="shared" si="19"/>
        <v>0</v>
      </c>
    </row>
    <row r="50" spans="2:8" ht="18" customHeight="1" thickBot="1" x14ac:dyDescent="0.35">
      <c r="B50" s="49"/>
      <c r="C50" s="18"/>
      <c r="D50" s="44"/>
      <c r="E50" s="50"/>
      <c r="F50" s="50"/>
      <c r="G50" s="51"/>
      <c r="H50" s="58"/>
    </row>
    <row r="51" spans="2:8" ht="18" customHeight="1" x14ac:dyDescent="0.3">
      <c r="B51" s="193" t="s">
        <v>17</v>
      </c>
      <c r="C51" s="72" t="s">
        <v>18</v>
      </c>
      <c r="D51" s="60">
        <v>1</v>
      </c>
      <c r="E51" s="70"/>
      <c r="F51" s="135"/>
      <c r="G51" s="40">
        <f t="shared" ref="G51:G56" si="20">(E51+F51)*15%</f>
        <v>0</v>
      </c>
      <c r="H51" s="40">
        <f t="shared" ref="H51:H56" si="21">(E51+F51+G51)*D51</f>
        <v>0</v>
      </c>
    </row>
    <row r="52" spans="2:8" ht="18" customHeight="1" x14ac:dyDescent="0.3">
      <c r="B52" s="194"/>
      <c r="C52" s="18" t="s">
        <v>13</v>
      </c>
      <c r="D52" s="61">
        <v>14</v>
      </c>
      <c r="E52" s="70"/>
      <c r="F52" s="135"/>
      <c r="G52" s="40">
        <f t="shared" si="20"/>
        <v>0</v>
      </c>
      <c r="H52" s="40">
        <f t="shared" si="21"/>
        <v>0</v>
      </c>
    </row>
    <row r="53" spans="2:8" ht="18" customHeight="1" x14ac:dyDescent="0.3">
      <c r="B53" s="194"/>
      <c r="C53" s="18" t="s">
        <v>89</v>
      </c>
      <c r="D53" s="61">
        <v>5</v>
      </c>
      <c r="E53" s="70"/>
      <c r="F53" s="135"/>
      <c r="G53" s="40">
        <f t="shared" si="20"/>
        <v>0</v>
      </c>
      <c r="H53" s="40">
        <f t="shared" si="21"/>
        <v>0</v>
      </c>
    </row>
    <row r="54" spans="2:8" ht="18" customHeight="1" x14ac:dyDescent="0.3">
      <c r="B54" s="194"/>
      <c r="C54" s="18" t="s">
        <v>102</v>
      </c>
      <c r="D54" s="61">
        <v>5</v>
      </c>
      <c r="E54" s="70"/>
      <c r="F54" s="135"/>
      <c r="G54" s="40">
        <f t="shared" si="20"/>
        <v>0</v>
      </c>
      <c r="H54" s="40">
        <f t="shared" si="21"/>
        <v>0</v>
      </c>
    </row>
    <row r="55" spans="2:8" ht="18" customHeight="1" x14ac:dyDescent="0.3">
      <c r="B55" s="194"/>
      <c r="C55" s="59" t="s">
        <v>100</v>
      </c>
      <c r="D55" s="61">
        <v>1</v>
      </c>
      <c r="E55" s="70"/>
      <c r="F55" s="135"/>
      <c r="G55" s="40">
        <f t="shared" si="20"/>
        <v>0</v>
      </c>
      <c r="H55" s="40">
        <f t="shared" si="21"/>
        <v>0</v>
      </c>
    </row>
    <row r="56" spans="2:8" ht="18" customHeight="1" thickBot="1" x14ac:dyDescent="0.35">
      <c r="B56" s="195"/>
      <c r="C56" s="59" t="s">
        <v>101</v>
      </c>
      <c r="D56" s="61">
        <v>1</v>
      </c>
      <c r="E56" s="70"/>
      <c r="F56" s="135"/>
      <c r="G56" s="40">
        <f t="shared" si="20"/>
        <v>0</v>
      </c>
      <c r="H56" s="40">
        <f t="shared" si="21"/>
        <v>0</v>
      </c>
    </row>
    <row r="57" spans="2:8" ht="18" customHeight="1" thickBot="1" x14ac:dyDescent="0.35">
      <c r="B57" s="49"/>
      <c r="C57" s="59"/>
      <c r="D57" s="44"/>
      <c r="E57" s="50"/>
      <c r="F57" s="50"/>
      <c r="G57" s="51"/>
      <c r="H57" s="58"/>
    </row>
    <row r="58" spans="2:8" ht="18" customHeight="1" x14ac:dyDescent="0.3">
      <c r="B58" s="193" t="s">
        <v>19</v>
      </c>
      <c r="C58" s="18" t="s">
        <v>89</v>
      </c>
      <c r="D58" s="60">
        <v>2</v>
      </c>
      <c r="E58" s="70"/>
      <c r="F58" s="135"/>
      <c r="G58" s="40">
        <f t="shared" ref="G58:G59" si="22">(E58+F58)*15%</f>
        <v>0</v>
      </c>
      <c r="H58" s="40">
        <f t="shared" ref="H58:H59" si="23">(E58+F58+G58)*D58</f>
        <v>0</v>
      </c>
    </row>
    <row r="59" spans="2:8" ht="18" customHeight="1" thickBot="1" x14ac:dyDescent="0.35">
      <c r="B59" s="195"/>
      <c r="C59" s="18" t="s">
        <v>88</v>
      </c>
      <c r="D59" s="60">
        <v>2</v>
      </c>
      <c r="E59" s="70"/>
      <c r="F59" s="135"/>
      <c r="G59" s="40">
        <f t="shared" si="22"/>
        <v>0</v>
      </c>
      <c r="H59" s="40">
        <f t="shared" si="23"/>
        <v>0</v>
      </c>
    </row>
    <row r="60" spans="2:8" ht="18" customHeight="1" thickBot="1" x14ac:dyDescent="0.35">
      <c r="B60" s="62"/>
      <c r="C60" s="18"/>
      <c r="D60" s="44"/>
      <c r="E60" s="50"/>
      <c r="F60" s="50"/>
      <c r="G60" s="51"/>
      <c r="H60" s="58"/>
    </row>
    <row r="61" spans="2:8" ht="18" customHeight="1" x14ac:dyDescent="0.3">
      <c r="B61" s="193" t="s">
        <v>20</v>
      </c>
      <c r="C61" s="18" t="s">
        <v>16</v>
      </c>
      <c r="D61" s="60">
        <v>1</v>
      </c>
      <c r="E61" s="70"/>
      <c r="F61" s="135"/>
      <c r="G61" s="40">
        <f t="shared" ref="G61:G62" si="24">(E61+F61)*15%</f>
        <v>0</v>
      </c>
      <c r="H61" s="40">
        <f t="shared" ref="H61:H62" si="25">(E61+F61+G61)*D61</f>
        <v>0</v>
      </c>
    </row>
    <row r="62" spans="2:8" ht="18" customHeight="1" x14ac:dyDescent="0.3">
      <c r="B62" s="194"/>
      <c r="C62" s="18" t="s">
        <v>13</v>
      </c>
      <c r="D62" s="60">
        <v>6</v>
      </c>
      <c r="E62" s="70"/>
      <c r="F62" s="135"/>
      <c r="G62" s="40">
        <f t="shared" si="24"/>
        <v>0</v>
      </c>
      <c r="H62" s="40">
        <f t="shared" si="25"/>
        <v>0</v>
      </c>
    </row>
    <row r="63" spans="2:8" ht="18" customHeight="1" thickBot="1" x14ac:dyDescent="0.35">
      <c r="B63" s="49"/>
      <c r="C63" s="18"/>
      <c r="D63" s="44"/>
      <c r="E63" s="50"/>
      <c r="F63" s="50"/>
      <c r="G63" s="51"/>
      <c r="H63" s="58"/>
    </row>
    <row r="64" spans="2:8" ht="18" customHeight="1" x14ac:dyDescent="0.3">
      <c r="B64" s="193" t="s">
        <v>21</v>
      </c>
      <c r="C64" s="72" t="s">
        <v>22</v>
      </c>
      <c r="D64" s="60">
        <v>1</v>
      </c>
      <c r="E64" s="70"/>
      <c r="F64" s="135"/>
      <c r="G64" s="40">
        <f t="shared" ref="G64:G71" si="26">(E64+F64)*15%</f>
        <v>0</v>
      </c>
      <c r="H64" s="40">
        <f t="shared" ref="H64:H71" si="27">(E64+F64+G64)*D64</f>
        <v>0</v>
      </c>
    </row>
    <row r="65" spans="2:8" ht="18.75" customHeight="1" x14ac:dyDescent="0.3">
      <c r="B65" s="194"/>
      <c r="C65" s="59" t="s">
        <v>103</v>
      </c>
      <c r="D65" s="60">
        <v>1</v>
      </c>
      <c r="E65" s="70"/>
      <c r="F65" s="135"/>
      <c r="G65" s="40">
        <f t="shared" si="26"/>
        <v>0</v>
      </c>
      <c r="H65" s="40">
        <f t="shared" si="27"/>
        <v>0</v>
      </c>
    </row>
    <row r="66" spans="2:8" ht="18.75" customHeight="1" x14ac:dyDescent="0.3">
      <c r="B66" s="194"/>
      <c r="C66" s="59" t="s">
        <v>104</v>
      </c>
      <c r="D66" s="60">
        <v>1</v>
      </c>
      <c r="E66" s="70"/>
      <c r="F66" s="135"/>
      <c r="G66" s="40">
        <f t="shared" si="26"/>
        <v>0</v>
      </c>
      <c r="H66" s="40">
        <f t="shared" si="27"/>
        <v>0</v>
      </c>
    </row>
    <row r="67" spans="2:8" ht="18" customHeight="1" x14ac:dyDescent="0.3">
      <c r="B67" s="194"/>
      <c r="C67" s="18" t="s">
        <v>16</v>
      </c>
      <c r="D67" s="60">
        <v>4</v>
      </c>
      <c r="E67" s="70"/>
      <c r="F67" s="135"/>
      <c r="G67" s="40">
        <f t="shared" si="26"/>
        <v>0</v>
      </c>
      <c r="H67" s="40">
        <f t="shared" si="27"/>
        <v>0</v>
      </c>
    </row>
    <row r="68" spans="2:8" ht="18" customHeight="1" x14ac:dyDescent="0.3">
      <c r="B68" s="194"/>
      <c r="C68" s="18" t="s">
        <v>97</v>
      </c>
      <c r="D68" s="60">
        <v>1</v>
      </c>
      <c r="E68" s="70"/>
      <c r="F68" s="135"/>
      <c r="G68" s="40">
        <f t="shared" si="26"/>
        <v>0</v>
      </c>
      <c r="H68" s="40">
        <f t="shared" si="27"/>
        <v>0</v>
      </c>
    </row>
    <row r="69" spans="2:8" ht="18" customHeight="1" x14ac:dyDescent="0.3">
      <c r="B69" s="194"/>
      <c r="C69" s="18" t="s">
        <v>98</v>
      </c>
      <c r="D69" s="60">
        <v>1</v>
      </c>
      <c r="E69" s="70"/>
      <c r="F69" s="135"/>
      <c r="G69" s="40">
        <f t="shared" si="26"/>
        <v>0</v>
      </c>
      <c r="H69" s="40">
        <f t="shared" si="27"/>
        <v>0</v>
      </c>
    </row>
    <row r="70" spans="2:8" ht="18" customHeight="1" x14ac:dyDescent="0.3">
      <c r="B70" s="194"/>
      <c r="C70" s="18" t="s">
        <v>13</v>
      </c>
      <c r="D70" s="60">
        <v>10</v>
      </c>
      <c r="E70" s="70"/>
      <c r="F70" s="135"/>
      <c r="G70" s="40">
        <f t="shared" si="26"/>
        <v>0</v>
      </c>
      <c r="H70" s="40">
        <f t="shared" si="27"/>
        <v>0</v>
      </c>
    </row>
    <row r="71" spans="2:8" ht="18" customHeight="1" x14ac:dyDescent="0.3">
      <c r="B71" s="194"/>
      <c r="C71" s="18" t="s">
        <v>89</v>
      </c>
      <c r="D71" s="60">
        <v>9</v>
      </c>
      <c r="E71" s="70"/>
      <c r="F71" s="135"/>
      <c r="G71" s="40">
        <f t="shared" si="26"/>
        <v>0</v>
      </c>
      <c r="H71" s="40">
        <f t="shared" si="27"/>
        <v>0</v>
      </c>
    </row>
    <row r="72" spans="2:8" ht="18" customHeight="1" thickBot="1" x14ac:dyDescent="0.35">
      <c r="B72" s="195"/>
      <c r="C72" s="18" t="s">
        <v>88</v>
      </c>
      <c r="D72" s="60">
        <v>9</v>
      </c>
      <c r="E72" s="70"/>
      <c r="F72" s="135"/>
      <c r="G72" s="40">
        <f>(E72+F72)*15%</f>
        <v>0</v>
      </c>
      <c r="H72" s="40">
        <f>(E72+F72+G72)*D72</f>
        <v>0</v>
      </c>
    </row>
    <row r="73" spans="2:8" ht="18" customHeight="1" thickBot="1" x14ac:dyDescent="0.35">
      <c r="B73" s="49"/>
      <c r="C73" s="18"/>
      <c r="D73" s="44"/>
      <c r="E73" s="50"/>
      <c r="F73" s="50"/>
      <c r="G73" s="51"/>
      <c r="H73" s="40"/>
    </row>
    <row r="74" spans="2:8" s="5" customFormat="1" ht="18" customHeight="1" x14ac:dyDescent="0.3">
      <c r="B74" s="196" t="s">
        <v>110</v>
      </c>
      <c r="C74" s="23" t="s">
        <v>149</v>
      </c>
      <c r="D74" s="24">
        <v>2</v>
      </c>
      <c r="E74" s="69"/>
      <c r="F74" s="134"/>
      <c r="G74" s="40">
        <f t="shared" ref="G74:G75" si="28">(E74+F74)*15%</f>
        <v>0</v>
      </c>
      <c r="H74" s="40">
        <f t="shared" ref="H74:H75" si="29">(E74+F74+G74)*D74</f>
        <v>0</v>
      </c>
    </row>
    <row r="75" spans="2:8" s="5" customFormat="1" ht="15" thickBot="1" x14ac:dyDescent="0.35">
      <c r="B75" s="198"/>
      <c r="C75" s="23" t="s">
        <v>150</v>
      </c>
      <c r="D75" s="24">
        <v>2</v>
      </c>
      <c r="E75" s="69"/>
      <c r="F75" s="134"/>
      <c r="G75" s="40">
        <f t="shared" si="28"/>
        <v>0</v>
      </c>
      <c r="H75" s="40">
        <f t="shared" si="29"/>
        <v>0</v>
      </c>
    </row>
    <row r="76" spans="2:8" ht="18" customHeight="1" thickBot="1" x14ac:dyDescent="0.35">
      <c r="B76" s="49"/>
      <c r="C76" s="59"/>
      <c r="D76" s="44"/>
      <c r="E76" s="50"/>
      <c r="F76" s="50"/>
      <c r="G76" s="51"/>
      <c r="H76" s="58"/>
    </row>
    <row r="77" spans="2:8" ht="18" customHeight="1" x14ac:dyDescent="0.3">
      <c r="B77" s="193" t="s">
        <v>24</v>
      </c>
      <c r="C77" s="18" t="s">
        <v>13</v>
      </c>
      <c r="D77" s="60">
        <v>7</v>
      </c>
      <c r="E77" s="70"/>
      <c r="F77" s="135"/>
      <c r="G77" s="40">
        <f t="shared" ref="G77:G78" si="30">(E77+F77)*15%</f>
        <v>0</v>
      </c>
      <c r="H77" s="40">
        <f t="shared" ref="H77:H78" si="31">(E77+F77+G77)*D77</f>
        <v>0</v>
      </c>
    </row>
    <row r="78" spans="2:8" ht="18" customHeight="1" thickBot="1" x14ac:dyDescent="0.35">
      <c r="B78" s="195"/>
      <c r="C78" s="18" t="s">
        <v>25</v>
      </c>
      <c r="D78" s="60">
        <v>1</v>
      </c>
      <c r="E78" s="70"/>
      <c r="F78" s="135"/>
      <c r="G78" s="40">
        <f t="shared" si="30"/>
        <v>0</v>
      </c>
      <c r="H78" s="40">
        <f t="shared" si="31"/>
        <v>0</v>
      </c>
    </row>
    <row r="79" spans="2:8" ht="18" customHeight="1" thickBot="1" x14ac:dyDescent="0.35">
      <c r="B79" s="49"/>
      <c r="C79" s="43"/>
      <c r="D79" s="44"/>
      <c r="E79" s="50"/>
      <c r="F79" s="50"/>
      <c r="G79" s="51"/>
      <c r="H79" s="58"/>
    </row>
    <row r="80" spans="2:8" ht="16.5" customHeight="1" x14ac:dyDescent="0.3">
      <c r="B80" s="193" t="s">
        <v>26</v>
      </c>
      <c r="C80" s="18" t="s">
        <v>25</v>
      </c>
      <c r="D80" s="44">
        <v>1</v>
      </c>
      <c r="E80" s="70"/>
      <c r="F80" s="135"/>
      <c r="G80" s="40">
        <f t="shared" ref="G80:G81" si="32">(E80+F80)*15%</f>
        <v>0</v>
      </c>
      <c r="H80" s="40">
        <f t="shared" ref="H80:H81" si="33">(E80+F80+G80)*D80</f>
        <v>0</v>
      </c>
    </row>
    <row r="81" spans="2:8" ht="15" thickBot="1" x14ac:dyDescent="0.35">
      <c r="B81" s="195"/>
      <c r="C81" s="18" t="s">
        <v>13</v>
      </c>
      <c r="D81" s="60">
        <v>2</v>
      </c>
      <c r="E81" s="70"/>
      <c r="F81" s="135"/>
      <c r="G81" s="40">
        <f t="shared" si="32"/>
        <v>0</v>
      </c>
      <c r="H81" s="40">
        <f t="shared" si="33"/>
        <v>0</v>
      </c>
    </row>
    <row r="82" spans="2:8" ht="15" thickBot="1" x14ac:dyDescent="0.35">
      <c r="B82" s="49"/>
      <c r="C82" s="18"/>
      <c r="D82" s="44"/>
      <c r="E82" s="50"/>
      <c r="F82" s="50"/>
      <c r="G82" s="51"/>
      <c r="H82" s="58"/>
    </row>
    <row r="83" spans="2:8" ht="18" customHeight="1" x14ac:dyDescent="0.3">
      <c r="B83" s="193" t="s">
        <v>27</v>
      </c>
      <c r="C83" s="59" t="s">
        <v>28</v>
      </c>
      <c r="D83" s="60">
        <v>1</v>
      </c>
      <c r="E83" s="70"/>
      <c r="F83" s="135"/>
      <c r="G83" s="40">
        <f t="shared" ref="G83:G84" si="34">(E83+F83)*15%</f>
        <v>0</v>
      </c>
      <c r="H83" s="40">
        <f t="shared" ref="H83:H84" si="35">(E83+F83+G83)*D83</f>
        <v>0</v>
      </c>
    </row>
    <row r="84" spans="2:8" ht="26.25" customHeight="1" thickBot="1" x14ac:dyDescent="0.35">
      <c r="B84" s="195"/>
      <c r="C84" s="18" t="s">
        <v>13</v>
      </c>
      <c r="D84" s="60">
        <v>11</v>
      </c>
      <c r="E84" s="70"/>
      <c r="F84" s="135"/>
      <c r="G84" s="40">
        <f t="shared" si="34"/>
        <v>0</v>
      </c>
      <c r="H84" s="40">
        <f t="shared" si="35"/>
        <v>0</v>
      </c>
    </row>
    <row r="85" spans="2:8" ht="18" customHeight="1" thickBot="1" x14ac:dyDescent="0.35">
      <c r="B85" s="49"/>
      <c r="C85" s="18"/>
      <c r="D85" s="44"/>
      <c r="E85" s="50"/>
      <c r="F85" s="50"/>
      <c r="G85" s="51"/>
      <c r="H85" s="58"/>
    </row>
    <row r="86" spans="2:8" ht="35.25" customHeight="1" thickBot="1" x14ac:dyDescent="0.35">
      <c r="B86" s="92" t="s">
        <v>114</v>
      </c>
      <c r="C86" s="18" t="s">
        <v>13</v>
      </c>
      <c r="D86" s="60">
        <v>4</v>
      </c>
      <c r="E86" s="70"/>
      <c r="F86" s="135"/>
      <c r="G86" s="40">
        <f t="shared" ref="G86" si="36">(E86+F86)*15%</f>
        <v>0</v>
      </c>
      <c r="H86" s="40">
        <f t="shared" ref="H86" si="37">(E86+F86+G86)*D86</f>
        <v>0</v>
      </c>
    </row>
    <row r="87" spans="2:8" ht="18" customHeight="1" thickBot="1" x14ac:dyDescent="0.35">
      <c r="B87" s="49"/>
      <c r="C87" s="18"/>
      <c r="D87" s="44"/>
      <c r="E87" s="50"/>
      <c r="F87" s="50"/>
      <c r="G87" s="51"/>
      <c r="H87" s="58"/>
    </row>
    <row r="88" spans="2:8" ht="18" customHeight="1" x14ac:dyDescent="0.3">
      <c r="B88" s="193" t="s">
        <v>29</v>
      </c>
      <c r="C88" s="59" t="s">
        <v>30</v>
      </c>
      <c r="D88" s="60">
        <v>1</v>
      </c>
      <c r="E88" s="70"/>
      <c r="F88" s="135"/>
      <c r="G88" s="40">
        <f t="shared" ref="G88:G90" si="38">(E88+F88)*15%</f>
        <v>0</v>
      </c>
      <c r="H88" s="40">
        <f t="shared" ref="H88:H90" si="39">(E88+F88+G88)*D88</f>
        <v>0</v>
      </c>
    </row>
    <row r="89" spans="2:8" ht="18" customHeight="1" x14ac:dyDescent="0.3">
      <c r="B89" s="194"/>
      <c r="C89" s="18" t="s">
        <v>16</v>
      </c>
      <c r="D89" s="60">
        <v>1</v>
      </c>
      <c r="E89" s="70"/>
      <c r="F89" s="135"/>
      <c r="G89" s="40">
        <f t="shared" si="38"/>
        <v>0</v>
      </c>
      <c r="H89" s="40">
        <f t="shared" si="39"/>
        <v>0</v>
      </c>
    </row>
    <row r="90" spans="2:8" ht="18" customHeight="1" thickBot="1" x14ac:dyDescent="0.35">
      <c r="B90" s="195"/>
      <c r="C90" s="18" t="s">
        <v>13</v>
      </c>
      <c r="D90" s="60">
        <v>10</v>
      </c>
      <c r="E90" s="70"/>
      <c r="F90" s="135"/>
      <c r="G90" s="40">
        <f t="shared" si="38"/>
        <v>0</v>
      </c>
      <c r="H90" s="40">
        <f t="shared" si="39"/>
        <v>0</v>
      </c>
    </row>
    <row r="91" spans="2:8" ht="18" customHeight="1" thickBot="1" x14ac:dyDescent="0.35">
      <c r="B91" s="49"/>
      <c r="C91" s="18"/>
      <c r="D91" s="44"/>
      <c r="E91" s="50"/>
      <c r="F91" s="50"/>
      <c r="G91" s="51"/>
      <c r="H91" s="63"/>
    </row>
    <row r="92" spans="2:8" s="5" customFormat="1" ht="18" customHeight="1" x14ac:dyDescent="0.3">
      <c r="B92" s="196" t="s">
        <v>31</v>
      </c>
      <c r="C92" s="23" t="s">
        <v>149</v>
      </c>
      <c r="D92" s="24">
        <v>2</v>
      </c>
      <c r="E92" s="69"/>
      <c r="F92" s="134"/>
      <c r="G92" s="40">
        <f t="shared" ref="G92:G95" si="40">(E92+F92)*15%</f>
        <v>0</v>
      </c>
      <c r="H92" s="40">
        <f t="shared" ref="H92:H95" si="41">(E92+F92+G92)*D92</f>
        <v>0</v>
      </c>
    </row>
    <row r="93" spans="2:8" s="5" customFormat="1" ht="18" customHeight="1" x14ac:dyDescent="0.3">
      <c r="B93" s="197"/>
      <c r="C93" s="23" t="s">
        <v>149</v>
      </c>
      <c r="D93" s="24">
        <v>1</v>
      </c>
      <c r="E93" s="69"/>
      <c r="F93" s="134"/>
      <c r="G93" s="40">
        <f t="shared" si="40"/>
        <v>0</v>
      </c>
      <c r="H93" s="40">
        <f t="shared" si="41"/>
        <v>0</v>
      </c>
    </row>
    <row r="94" spans="2:8" s="5" customFormat="1" ht="18" customHeight="1" x14ac:dyDescent="0.3">
      <c r="B94" s="197"/>
      <c r="C94" s="23" t="s">
        <v>150</v>
      </c>
      <c r="D94" s="24">
        <v>2</v>
      </c>
      <c r="E94" s="69"/>
      <c r="F94" s="134"/>
      <c r="G94" s="40">
        <f t="shared" si="40"/>
        <v>0</v>
      </c>
      <c r="H94" s="40">
        <f t="shared" si="41"/>
        <v>0</v>
      </c>
    </row>
    <row r="95" spans="2:8" s="5" customFormat="1" ht="15" thickBot="1" x14ac:dyDescent="0.35">
      <c r="B95" s="198"/>
      <c r="C95" s="23" t="s">
        <v>151</v>
      </c>
      <c r="D95" s="24">
        <v>1</v>
      </c>
      <c r="E95" s="69"/>
      <c r="F95" s="134"/>
      <c r="G95" s="40">
        <f t="shared" si="40"/>
        <v>0</v>
      </c>
      <c r="H95" s="40">
        <f t="shared" si="41"/>
        <v>0</v>
      </c>
    </row>
    <row r="96" spans="2:8" ht="18" customHeight="1" thickBot="1" x14ac:dyDescent="0.35">
      <c r="B96" s="49"/>
      <c r="C96" s="18"/>
      <c r="D96" s="44"/>
      <c r="E96" s="50"/>
      <c r="F96" s="50"/>
      <c r="G96" s="51"/>
      <c r="H96" s="58"/>
    </row>
    <row r="97" spans="2:8" ht="18" customHeight="1" x14ac:dyDescent="0.3">
      <c r="B97" s="193" t="s">
        <v>132</v>
      </c>
      <c r="C97" s="59" t="s">
        <v>30</v>
      </c>
      <c r="D97" s="60">
        <v>1</v>
      </c>
      <c r="E97" s="70"/>
      <c r="F97" s="135"/>
      <c r="G97" s="40">
        <f t="shared" ref="G97:G102" si="42">(E97+F97)*15%</f>
        <v>0</v>
      </c>
      <c r="H97" s="40">
        <f t="shared" ref="H97:H102" si="43">(E97+F97+G97)*D97</f>
        <v>0</v>
      </c>
    </row>
    <row r="98" spans="2:8" ht="18" customHeight="1" x14ac:dyDescent="0.3">
      <c r="B98" s="194"/>
      <c r="C98" s="18" t="s">
        <v>97</v>
      </c>
      <c r="D98" s="60">
        <v>1</v>
      </c>
      <c r="E98" s="70"/>
      <c r="F98" s="135"/>
      <c r="G98" s="40">
        <f t="shared" si="42"/>
        <v>0</v>
      </c>
      <c r="H98" s="40">
        <f t="shared" si="43"/>
        <v>0</v>
      </c>
    </row>
    <row r="99" spans="2:8" ht="18" customHeight="1" x14ac:dyDescent="0.3">
      <c r="B99" s="194"/>
      <c r="C99" s="18" t="s">
        <v>98</v>
      </c>
      <c r="D99" s="60">
        <v>1</v>
      </c>
      <c r="E99" s="70"/>
      <c r="F99" s="135"/>
      <c r="G99" s="40">
        <f t="shared" si="42"/>
        <v>0</v>
      </c>
      <c r="H99" s="40">
        <f t="shared" si="43"/>
        <v>0</v>
      </c>
    </row>
    <row r="100" spans="2:8" ht="18" customHeight="1" x14ac:dyDescent="0.3">
      <c r="B100" s="194"/>
      <c r="C100" s="18" t="s">
        <v>13</v>
      </c>
      <c r="D100" s="60">
        <v>10</v>
      </c>
      <c r="E100" s="70"/>
      <c r="F100" s="135"/>
      <c r="G100" s="40">
        <f t="shared" si="42"/>
        <v>0</v>
      </c>
      <c r="H100" s="40">
        <f t="shared" si="43"/>
        <v>0</v>
      </c>
    </row>
    <row r="101" spans="2:8" ht="18" customHeight="1" x14ac:dyDescent="0.3">
      <c r="B101" s="194"/>
      <c r="C101" s="18" t="s">
        <v>89</v>
      </c>
      <c r="D101" s="60">
        <v>5</v>
      </c>
      <c r="E101" s="70"/>
      <c r="F101" s="135"/>
      <c r="G101" s="40">
        <f t="shared" si="42"/>
        <v>0</v>
      </c>
      <c r="H101" s="40">
        <f t="shared" si="43"/>
        <v>0</v>
      </c>
    </row>
    <row r="102" spans="2:8" ht="18" customHeight="1" thickBot="1" x14ac:dyDescent="0.35">
      <c r="B102" s="195"/>
      <c r="C102" s="18" t="s">
        <v>88</v>
      </c>
      <c r="D102" s="60">
        <v>5</v>
      </c>
      <c r="E102" s="70"/>
      <c r="F102" s="135"/>
      <c r="G102" s="40">
        <f t="shared" si="42"/>
        <v>0</v>
      </c>
      <c r="H102" s="40">
        <f t="shared" si="43"/>
        <v>0</v>
      </c>
    </row>
    <row r="103" spans="2:8" ht="18" customHeight="1" thickBot="1" x14ac:dyDescent="0.35">
      <c r="B103" s="49"/>
      <c r="C103" s="43"/>
      <c r="D103" s="44"/>
      <c r="E103" s="50"/>
      <c r="F103" s="50"/>
      <c r="G103" s="51"/>
      <c r="H103" s="58"/>
    </row>
    <row r="104" spans="2:8" ht="18" customHeight="1" x14ac:dyDescent="0.3">
      <c r="B104" s="191" t="s">
        <v>32</v>
      </c>
      <c r="C104" s="64" t="s">
        <v>12</v>
      </c>
      <c r="D104" s="65">
        <v>1</v>
      </c>
      <c r="E104" s="142"/>
      <c r="F104" s="143"/>
      <c r="G104" s="40">
        <f t="shared" ref="G104:G105" si="44">(E104+F104)*15%</f>
        <v>0</v>
      </c>
      <c r="H104" s="40">
        <f t="shared" ref="H104:H105" si="45">(E104+F104+G104)*D104</f>
        <v>0</v>
      </c>
    </row>
    <row r="105" spans="2:8" ht="18" customHeight="1" thickBot="1" x14ac:dyDescent="0.35">
      <c r="B105" s="192"/>
      <c r="C105" s="18" t="s">
        <v>13</v>
      </c>
      <c r="D105" s="65">
        <v>5</v>
      </c>
      <c r="E105" s="142"/>
      <c r="F105" s="143"/>
      <c r="G105" s="40">
        <f t="shared" si="44"/>
        <v>0</v>
      </c>
      <c r="H105" s="40">
        <f t="shared" si="45"/>
        <v>0</v>
      </c>
    </row>
    <row r="106" spans="2:8" ht="18" customHeight="1" thickBot="1" x14ac:dyDescent="0.35">
      <c r="B106" s="66"/>
      <c r="C106" s="18"/>
      <c r="D106" s="65"/>
      <c r="E106" s="65"/>
      <c r="F106" s="137"/>
      <c r="G106" s="40"/>
      <c r="H106" s="111"/>
    </row>
    <row r="107" spans="2:8" s="1" customFormat="1" ht="16.2" thickBot="1" x14ac:dyDescent="0.35">
      <c r="B107" s="201" t="s">
        <v>216</v>
      </c>
      <c r="C107" s="202"/>
      <c r="D107" s="202"/>
      <c r="E107" s="202"/>
      <c r="F107" s="202"/>
      <c r="G107" s="203"/>
      <c r="H107" s="67">
        <f>SUM(H12:H106)</f>
        <v>0</v>
      </c>
    </row>
    <row r="108" spans="2:8" ht="15" thickBot="1" x14ac:dyDescent="0.35"/>
    <row r="109" spans="2:8" ht="18.600000000000001" thickBot="1" x14ac:dyDescent="0.4">
      <c r="B109" s="199" t="s">
        <v>159</v>
      </c>
      <c r="C109" s="200"/>
      <c r="D109" s="200"/>
      <c r="E109" s="200"/>
      <c r="F109" s="200"/>
      <c r="G109" s="200"/>
      <c r="H109" s="107">
        <f>H107*12</f>
        <v>0</v>
      </c>
    </row>
    <row r="111" spans="2:8" ht="15.6" x14ac:dyDescent="0.3">
      <c r="B111" s="106" t="s">
        <v>160</v>
      </c>
      <c r="C111" s="94"/>
    </row>
    <row r="112" spans="2:8" ht="28.8" x14ac:dyDescent="0.3">
      <c r="B112" s="95" t="s">
        <v>117</v>
      </c>
      <c r="C112" s="96" t="s">
        <v>118</v>
      </c>
      <c r="D112" s="96" t="s">
        <v>8</v>
      </c>
      <c r="E112" s="97" t="s">
        <v>218</v>
      </c>
      <c r="F112" s="97" t="s">
        <v>217</v>
      </c>
      <c r="G112" s="97" t="s">
        <v>119</v>
      </c>
    </row>
    <row r="113" spans="2:8" x14ac:dyDescent="0.3">
      <c r="B113" s="98" t="s">
        <v>127</v>
      </c>
      <c r="C113" s="99" t="s">
        <v>120</v>
      </c>
      <c r="D113" s="26">
        <v>1</v>
      </c>
      <c r="E113" s="17"/>
      <c r="F113" s="17"/>
      <c r="G113" s="100">
        <f>((E113+F113)*1.15)*D113</f>
        <v>0</v>
      </c>
    </row>
    <row r="114" spans="2:8" x14ac:dyDescent="0.3">
      <c r="B114" s="98" t="s">
        <v>128</v>
      </c>
      <c r="C114" s="99" t="s">
        <v>121</v>
      </c>
      <c r="D114" s="26">
        <v>1</v>
      </c>
      <c r="E114" s="17"/>
      <c r="F114" s="17"/>
      <c r="G114" s="100">
        <f t="shared" ref="G114:G115" si="46">E114*1.15</f>
        <v>0</v>
      </c>
    </row>
    <row r="115" spans="2:8" x14ac:dyDescent="0.3">
      <c r="B115" s="98" t="s">
        <v>128</v>
      </c>
      <c r="C115" s="99" t="s">
        <v>122</v>
      </c>
      <c r="D115" s="26">
        <v>1</v>
      </c>
      <c r="E115" s="17"/>
      <c r="F115" s="17"/>
      <c r="G115" s="100">
        <f t="shared" si="46"/>
        <v>0</v>
      </c>
    </row>
    <row r="117" spans="2:8" x14ac:dyDescent="0.3">
      <c r="B117" s="101" t="s">
        <v>123</v>
      </c>
      <c r="C117" s="102"/>
      <c r="D117" s="102"/>
      <c r="E117" s="102"/>
      <c r="F117" s="102"/>
      <c r="G117" s="102"/>
    </row>
    <row r="118" spans="2:8" x14ac:dyDescent="0.3">
      <c r="B118" s="102"/>
      <c r="C118" s="102"/>
      <c r="D118" s="102"/>
      <c r="E118" s="102"/>
      <c r="F118" s="102"/>
      <c r="G118" s="102"/>
    </row>
    <row r="119" spans="2:8" x14ac:dyDescent="0.3">
      <c r="B119" s="102"/>
      <c r="C119" s="102"/>
      <c r="D119" s="102"/>
      <c r="E119" s="102"/>
      <c r="F119" s="102"/>
      <c r="G119" s="101"/>
    </row>
    <row r="120" spans="2:8" ht="15" thickBot="1" x14ac:dyDescent="0.35">
      <c r="B120" s="103"/>
      <c r="C120" s="102"/>
      <c r="D120" s="103"/>
      <c r="E120" s="104"/>
      <c r="F120" s="138"/>
      <c r="H120" s="103"/>
    </row>
    <row r="121" spans="2:8" x14ac:dyDescent="0.3">
      <c r="B121" s="105" t="s">
        <v>124</v>
      </c>
      <c r="C121" s="102"/>
      <c r="D121" s="105" t="s">
        <v>125</v>
      </c>
      <c r="E121" s="102"/>
      <c r="F121" s="102"/>
      <c r="H121" s="94" t="s">
        <v>126</v>
      </c>
    </row>
  </sheetData>
  <mergeCells count="41">
    <mergeCell ref="B9:C9"/>
    <mergeCell ref="B10:B11"/>
    <mergeCell ref="C10:C11"/>
    <mergeCell ref="D10:D11"/>
    <mergeCell ref="E10:E11"/>
    <mergeCell ref="B1:H2"/>
    <mergeCell ref="D4:H4"/>
    <mergeCell ref="D5:H5"/>
    <mergeCell ref="D7:H7"/>
    <mergeCell ref="D6:H6"/>
    <mergeCell ref="B4:C4"/>
    <mergeCell ref="B5:C5"/>
    <mergeCell ref="B6:C6"/>
    <mergeCell ref="B7:C7"/>
    <mergeCell ref="G10:G11"/>
    <mergeCell ref="H10:H11"/>
    <mergeCell ref="B13:B16"/>
    <mergeCell ref="B18:B20"/>
    <mergeCell ref="B109:G109"/>
    <mergeCell ref="B107:G107"/>
    <mergeCell ref="B22:B23"/>
    <mergeCell ref="B25:B26"/>
    <mergeCell ref="B28:B31"/>
    <mergeCell ref="B33:B34"/>
    <mergeCell ref="B39:B40"/>
    <mergeCell ref="B36:B37"/>
    <mergeCell ref="B97:B102"/>
    <mergeCell ref="B42:B43"/>
    <mergeCell ref="B51:B56"/>
    <mergeCell ref="B74:B75"/>
    <mergeCell ref="F10:F11"/>
    <mergeCell ref="B104:B105"/>
    <mergeCell ref="B45:B49"/>
    <mergeCell ref="B64:B72"/>
    <mergeCell ref="B80:B81"/>
    <mergeCell ref="B58:B59"/>
    <mergeCell ref="B61:B62"/>
    <mergeCell ref="B83:B84"/>
    <mergeCell ref="B88:B90"/>
    <mergeCell ref="B92:B95"/>
    <mergeCell ref="B77:B78"/>
  </mergeCells>
  <pageMargins left="0.25" right="0.25" top="0.75" bottom="0.75" header="0.3" footer="0.3"/>
  <pageSetup paperSize="8" scale="7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7"/>
  <sheetViews>
    <sheetView topLeftCell="A124" zoomScaleNormal="100" workbookViewId="0">
      <selection activeCell="E135" sqref="E135"/>
    </sheetView>
  </sheetViews>
  <sheetFormatPr defaultColWidth="9.109375" defaultRowHeight="14.4" x14ac:dyDescent="0.3"/>
  <cols>
    <col min="1" max="1" width="6.77734375" style="4" customWidth="1"/>
    <col min="2" max="2" width="27.44140625" style="4" customWidth="1"/>
    <col min="3" max="3" width="43" style="4" customWidth="1"/>
    <col min="4" max="4" width="11.109375" style="4" customWidth="1"/>
    <col min="5" max="5" width="20.6640625" style="4" customWidth="1"/>
    <col min="6" max="6" width="18.33203125" style="4" customWidth="1"/>
    <col min="7" max="7" width="13.88671875" style="4" customWidth="1"/>
    <col min="8" max="8" width="16.109375" style="4" customWidth="1"/>
    <col min="9" max="9" width="23.6640625" style="4" customWidth="1"/>
    <col min="10" max="11" width="9.109375" style="4" customWidth="1"/>
    <col min="12" max="16384" width="9.109375" style="4"/>
  </cols>
  <sheetData>
    <row r="1" spans="2:8" ht="15" customHeight="1" x14ac:dyDescent="0.3">
      <c r="B1" s="206" t="s">
        <v>0</v>
      </c>
      <c r="C1" s="207"/>
      <c r="D1" s="207"/>
      <c r="E1" s="207"/>
      <c r="F1" s="207"/>
      <c r="G1" s="207"/>
      <c r="H1" s="208"/>
    </row>
    <row r="2" spans="2:8" ht="15.75" customHeight="1" thickBot="1" x14ac:dyDescent="0.35">
      <c r="B2" s="209"/>
      <c r="C2" s="210"/>
      <c r="D2" s="210"/>
      <c r="E2" s="210"/>
      <c r="F2" s="210"/>
      <c r="G2" s="210"/>
      <c r="H2" s="211"/>
    </row>
    <row r="3" spans="2:8" ht="21" customHeight="1" thickBot="1" x14ac:dyDescent="0.4">
      <c r="B3" s="7"/>
      <c r="C3" s="7"/>
      <c r="D3" s="7"/>
      <c r="E3" s="8"/>
      <c r="F3" s="8"/>
      <c r="G3" s="7"/>
      <c r="H3" s="7"/>
    </row>
    <row r="4" spans="2:8" ht="18" x14ac:dyDescent="0.35">
      <c r="B4" s="234" t="s">
        <v>1</v>
      </c>
      <c r="C4" s="235"/>
      <c r="D4" s="212" t="s">
        <v>115</v>
      </c>
      <c r="E4" s="212"/>
      <c r="F4" s="212"/>
      <c r="G4" s="212"/>
      <c r="H4" s="213"/>
    </row>
    <row r="5" spans="2:8" ht="21" customHeight="1" x14ac:dyDescent="0.35">
      <c r="B5" s="236" t="s">
        <v>2</v>
      </c>
      <c r="C5" s="237"/>
      <c r="D5" s="230" t="s">
        <v>203</v>
      </c>
      <c r="E5" s="230"/>
      <c r="F5" s="230"/>
      <c r="G5" s="230"/>
      <c r="H5" s="231"/>
    </row>
    <row r="6" spans="2:8" ht="18" x14ac:dyDescent="0.35">
      <c r="B6" s="236" t="s">
        <v>3</v>
      </c>
      <c r="C6" s="237"/>
      <c r="D6" s="232"/>
      <c r="E6" s="232"/>
      <c r="F6" s="232"/>
      <c r="G6" s="232"/>
      <c r="H6" s="233"/>
    </row>
    <row r="7" spans="2:8" ht="35.25" customHeight="1" thickBot="1" x14ac:dyDescent="0.4">
      <c r="B7" s="238" t="s">
        <v>4</v>
      </c>
      <c r="C7" s="239"/>
      <c r="D7" s="216" t="s">
        <v>109</v>
      </c>
      <c r="E7" s="216"/>
      <c r="F7" s="216"/>
      <c r="G7" s="216"/>
      <c r="H7" s="217"/>
    </row>
    <row r="9" spans="2:8" ht="16.2" thickBot="1" x14ac:dyDescent="0.35">
      <c r="B9" s="254" t="s">
        <v>5</v>
      </c>
      <c r="C9" s="254"/>
    </row>
    <row r="10" spans="2:8" ht="15" customHeight="1" x14ac:dyDescent="0.3">
      <c r="B10" s="255" t="s">
        <v>6</v>
      </c>
      <c r="C10" s="240" t="s">
        <v>7</v>
      </c>
      <c r="D10" s="240" t="s">
        <v>8</v>
      </c>
      <c r="E10" s="189" t="s">
        <v>214</v>
      </c>
      <c r="F10" s="189" t="s">
        <v>215</v>
      </c>
      <c r="G10" s="240" t="s">
        <v>9</v>
      </c>
      <c r="H10" s="240" t="s">
        <v>10</v>
      </c>
    </row>
    <row r="11" spans="2:8" ht="15.75" customHeight="1" thickBot="1" x14ac:dyDescent="0.35">
      <c r="B11" s="256"/>
      <c r="C11" s="241"/>
      <c r="D11" s="241"/>
      <c r="E11" s="190"/>
      <c r="F11" s="190"/>
      <c r="G11" s="241"/>
      <c r="H11" s="241"/>
    </row>
    <row r="12" spans="2:8" ht="15" thickBot="1" x14ac:dyDescent="0.35">
      <c r="B12" s="12"/>
      <c r="C12" s="13"/>
      <c r="D12" s="9"/>
      <c r="E12" s="118"/>
      <c r="F12" s="118"/>
      <c r="G12" s="11"/>
      <c r="H12" s="11"/>
    </row>
    <row r="13" spans="2:8" x14ac:dyDescent="0.3">
      <c r="B13" s="242" t="s">
        <v>137</v>
      </c>
      <c r="C13" s="14" t="s">
        <v>34</v>
      </c>
      <c r="D13" s="9">
        <v>1</v>
      </c>
      <c r="E13" s="10"/>
      <c r="F13" s="10"/>
      <c r="G13" s="11">
        <f>(E13+F13)*15%</f>
        <v>0</v>
      </c>
      <c r="H13" s="11">
        <f>(E13+F13+G13)*D13</f>
        <v>0</v>
      </c>
    </row>
    <row r="14" spans="2:8" x14ac:dyDescent="0.3">
      <c r="B14" s="243"/>
      <c r="C14" s="14" t="s">
        <v>35</v>
      </c>
      <c r="D14" s="15">
        <v>2</v>
      </c>
      <c r="E14" s="16"/>
      <c r="F14" s="144"/>
      <c r="G14" s="11">
        <f t="shared" ref="G14:G16" si="0">(E14+F14)*15%</f>
        <v>0</v>
      </c>
      <c r="H14" s="11">
        <f t="shared" ref="H14:H16" si="1">(E14+F14+G14)*D14</f>
        <v>0</v>
      </c>
    </row>
    <row r="15" spans="2:8" ht="18" customHeight="1" x14ac:dyDescent="0.3">
      <c r="B15" s="243"/>
      <c r="C15" s="14" t="s">
        <v>94</v>
      </c>
      <c r="D15" s="15">
        <v>2</v>
      </c>
      <c r="E15" s="16"/>
      <c r="F15" s="144"/>
      <c r="G15" s="11">
        <f t="shared" si="0"/>
        <v>0</v>
      </c>
      <c r="H15" s="11">
        <f t="shared" si="1"/>
        <v>0</v>
      </c>
    </row>
    <row r="16" spans="2:8" ht="21" customHeight="1" thickBot="1" x14ac:dyDescent="0.35">
      <c r="B16" s="244"/>
      <c r="C16" s="14" t="s">
        <v>93</v>
      </c>
      <c r="D16" s="15">
        <v>2</v>
      </c>
      <c r="E16" s="17"/>
      <c r="F16" s="145"/>
      <c r="G16" s="11">
        <f t="shared" si="0"/>
        <v>0</v>
      </c>
      <c r="H16" s="11">
        <f t="shared" si="1"/>
        <v>0</v>
      </c>
    </row>
    <row r="17" spans="1:8" ht="16.2" thickBot="1" x14ac:dyDescent="0.35">
      <c r="B17" s="77"/>
      <c r="C17" s="18"/>
      <c r="D17" s="15"/>
      <c r="E17" s="47"/>
      <c r="F17" s="146"/>
      <c r="G17" s="11"/>
      <c r="H17" s="11"/>
    </row>
    <row r="18" spans="1:8" x14ac:dyDescent="0.3">
      <c r="B18" s="242" t="s">
        <v>138</v>
      </c>
      <c r="C18" s="14" t="s">
        <v>34</v>
      </c>
      <c r="D18" s="15">
        <v>1</v>
      </c>
      <c r="E18" s="17"/>
      <c r="F18" s="145"/>
      <c r="G18" s="11">
        <f t="shared" ref="G18:G21" si="2">(E18+F18)*15%</f>
        <v>0</v>
      </c>
      <c r="H18" s="11">
        <f t="shared" ref="H18:H21" si="3">(E18+F18+G18)*D18</f>
        <v>0</v>
      </c>
    </row>
    <row r="19" spans="1:8" x14ac:dyDescent="0.3">
      <c r="B19" s="243"/>
      <c r="C19" s="14" t="s">
        <v>35</v>
      </c>
      <c r="D19" s="15">
        <v>2</v>
      </c>
      <c r="E19" s="17"/>
      <c r="F19" s="145"/>
      <c r="G19" s="11">
        <f t="shared" si="2"/>
        <v>0</v>
      </c>
      <c r="H19" s="11">
        <f t="shared" si="3"/>
        <v>0</v>
      </c>
    </row>
    <row r="20" spans="1:8" ht="19.5" customHeight="1" x14ac:dyDescent="0.3">
      <c r="B20" s="243"/>
      <c r="C20" s="14" t="s">
        <v>94</v>
      </c>
      <c r="D20" s="15">
        <v>2</v>
      </c>
      <c r="E20" s="17"/>
      <c r="F20" s="145"/>
      <c r="G20" s="11">
        <f t="shared" si="2"/>
        <v>0</v>
      </c>
      <c r="H20" s="11">
        <f t="shared" si="3"/>
        <v>0</v>
      </c>
    </row>
    <row r="21" spans="1:8" ht="16.5" customHeight="1" thickBot="1" x14ac:dyDescent="0.35">
      <c r="B21" s="244"/>
      <c r="C21" s="14" t="s">
        <v>93</v>
      </c>
      <c r="D21" s="15">
        <v>2</v>
      </c>
      <c r="E21" s="17"/>
      <c r="F21" s="145"/>
      <c r="G21" s="11">
        <f t="shared" si="2"/>
        <v>0</v>
      </c>
      <c r="H21" s="11">
        <f t="shared" si="3"/>
        <v>0</v>
      </c>
    </row>
    <row r="22" spans="1:8" ht="16.2" thickBot="1" x14ac:dyDescent="0.35">
      <c r="B22" s="77"/>
      <c r="C22" s="18"/>
      <c r="D22" s="15"/>
      <c r="E22" s="47"/>
      <c r="F22" s="146"/>
      <c r="G22" s="11"/>
      <c r="H22" s="11"/>
    </row>
    <row r="23" spans="1:8" x14ac:dyDescent="0.3">
      <c r="B23" s="242" t="s">
        <v>139</v>
      </c>
      <c r="C23" s="14" t="s">
        <v>34</v>
      </c>
      <c r="D23" s="15">
        <v>1</v>
      </c>
      <c r="E23" s="17"/>
      <c r="F23" s="145"/>
      <c r="G23" s="11">
        <f t="shared" ref="G23:G24" si="4">(E23+F23)*15%</f>
        <v>0</v>
      </c>
      <c r="H23" s="11">
        <f t="shared" ref="H23:H24" si="5">(E23+F23+G23)*D23</f>
        <v>0</v>
      </c>
    </row>
    <row r="24" spans="1:8" ht="15" thickBot="1" x14ac:dyDescent="0.35">
      <c r="B24" s="244"/>
      <c r="C24" s="14" t="s">
        <v>35</v>
      </c>
      <c r="D24" s="15">
        <v>5</v>
      </c>
      <c r="E24" s="17"/>
      <c r="F24" s="145"/>
      <c r="G24" s="11">
        <f t="shared" si="4"/>
        <v>0</v>
      </c>
      <c r="H24" s="11">
        <f t="shared" si="5"/>
        <v>0</v>
      </c>
    </row>
    <row r="25" spans="1:8" ht="16.2" thickBot="1" x14ac:dyDescent="0.35">
      <c r="B25" s="77"/>
      <c r="C25" s="18"/>
      <c r="D25" s="15"/>
      <c r="E25" s="47"/>
      <c r="F25" s="146"/>
      <c r="G25" s="11"/>
      <c r="H25" s="11"/>
    </row>
    <row r="26" spans="1:8" x14ac:dyDescent="0.3">
      <c r="B26" s="242" t="s">
        <v>140</v>
      </c>
      <c r="C26" s="14" t="s">
        <v>94</v>
      </c>
      <c r="D26" s="15">
        <v>1</v>
      </c>
      <c r="E26" s="17"/>
      <c r="F26" s="145"/>
      <c r="G26" s="11">
        <f t="shared" ref="G26:G27" si="6">(E26+F26)*15%</f>
        <v>0</v>
      </c>
      <c r="H26" s="11">
        <f t="shared" ref="H26:H27" si="7">(E26+F26+G26)*D26</f>
        <v>0</v>
      </c>
    </row>
    <row r="27" spans="1:8" ht="18.75" customHeight="1" thickBot="1" x14ac:dyDescent="0.35">
      <c r="B27" s="244"/>
      <c r="C27" s="19" t="s">
        <v>93</v>
      </c>
      <c r="D27" s="20">
        <v>2</v>
      </c>
      <c r="E27" s="17"/>
      <c r="F27" s="145"/>
      <c r="G27" s="11">
        <f t="shared" si="6"/>
        <v>0</v>
      </c>
      <c r="H27" s="11">
        <f t="shared" si="7"/>
        <v>0</v>
      </c>
    </row>
    <row r="28" spans="1:8" ht="16.2" thickBot="1" x14ac:dyDescent="0.35">
      <c r="B28" s="108"/>
      <c r="C28" s="14"/>
      <c r="D28" s="15"/>
      <c r="E28" s="47"/>
      <c r="F28" s="146"/>
      <c r="G28" s="11"/>
      <c r="H28" s="11"/>
    </row>
    <row r="29" spans="1:8" x14ac:dyDescent="0.3">
      <c r="B29" s="242" t="s">
        <v>141</v>
      </c>
      <c r="C29" s="14" t="s">
        <v>36</v>
      </c>
      <c r="D29" s="15">
        <v>1</v>
      </c>
      <c r="E29" s="17"/>
      <c r="F29" s="145"/>
      <c r="G29" s="11">
        <f t="shared" ref="G29:G30" si="8">(E29+F29)*15%</f>
        <v>0</v>
      </c>
      <c r="H29" s="11">
        <f t="shared" ref="H29:H30" si="9">(E29+F29+G29)*D29</f>
        <v>0</v>
      </c>
    </row>
    <row r="30" spans="1:8" ht="15" thickBot="1" x14ac:dyDescent="0.35">
      <c r="B30" s="244"/>
      <c r="C30" s="14" t="s">
        <v>35</v>
      </c>
      <c r="D30" s="15">
        <v>6</v>
      </c>
      <c r="E30" s="17"/>
      <c r="F30" s="145"/>
      <c r="G30" s="11">
        <f t="shared" si="8"/>
        <v>0</v>
      </c>
      <c r="H30" s="11">
        <f t="shared" si="9"/>
        <v>0</v>
      </c>
    </row>
    <row r="31" spans="1:8" ht="16.2" thickBot="1" x14ac:dyDescent="0.35">
      <c r="A31" s="21"/>
      <c r="B31" s="77"/>
      <c r="C31" s="18"/>
      <c r="D31" s="15"/>
      <c r="E31" s="47"/>
      <c r="F31" s="146"/>
      <c r="G31" s="11"/>
      <c r="H31" s="11"/>
    </row>
    <row r="32" spans="1:8" x14ac:dyDescent="0.3">
      <c r="B32" s="242" t="s">
        <v>142</v>
      </c>
      <c r="C32" s="14" t="s">
        <v>37</v>
      </c>
      <c r="D32" s="15">
        <v>1</v>
      </c>
      <c r="E32" s="17"/>
      <c r="F32" s="145"/>
      <c r="G32" s="11">
        <f t="shared" ref="G32:G33" si="10">(E32+F32)*15%</f>
        <v>0</v>
      </c>
      <c r="H32" s="11">
        <f t="shared" ref="H32:H33" si="11">(E32+F32+G32)*D32</f>
        <v>0</v>
      </c>
    </row>
    <row r="33" spans="2:13" ht="15" thickBot="1" x14ac:dyDescent="0.35">
      <c r="B33" s="244"/>
      <c r="C33" s="14" t="s">
        <v>35</v>
      </c>
      <c r="D33" s="15">
        <v>8</v>
      </c>
      <c r="E33" s="17"/>
      <c r="F33" s="145"/>
      <c r="G33" s="11">
        <f t="shared" si="10"/>
        <v>0</v>
      </c>
      <c r="H33" s="11">
        <f t="shared" si="11"/>
        <v>0</v>
      </c>
    </row>
    <row r="34" spans="2:13" ht="16.2" thickBot="1" x14ac:dyDescent="0.35">
      <c r="B34" s="77"/>
      <c r="C34" s="14"/>
      <c r="D34" s="15"/>
      <c r="E34" s="47"/>
      <c r="F34" s="146"/>
      <c r="G34" s="11"/>
      <c r="H34" s="11"/>
    </row>
    <row r="35" spans="2:13" s="5" customFormat="1" x14ac:dyDescent="0.3">
      <c r="B35" s="227" t="s">
        <v>38</v>
      </c>
      <c r="C35" s="23" t="s">
        <v>161</v>
      </c>
      <c r="D35" s="24">
        <v>1</v>
      </c>
      <c r="E35" s="17"/>
      <c r="F35" s="145"/>
      <c r="G35" s="11">
        <f t="shared" ref="G35:G36" si="12">(E35+F35)*15%</f>
        <v>0</v>
      </c>
      <c r="H35" s="11">
        <f t="shared" ref="H35:H36" si="13">(E35+F35+G35)*D35</f>
        <v>0</v>
      </c>
    </row>
    <row r="36" spans="2:13" s="5" customFormat="1" ht="15" thickBot="1" x14ac:dyDescent="0.35">
      <c r="B36" s="228"/>
      <c r="C36" s="23" t="s">
        <v>150</v>
      </c>
      <c r="D36" s="24">
        <v>1</v>
      </c>
      <c r="E36" s="17"/>
      <c r="F36" s="145"/>
      <c r="G36" s="11">
        <f t="shared" si="12"/>
        <v>0</v>
      </c>
      <c r="H36" s="11">
        <f t="shared" si="13"/>
        <v>0</v>
      </c>
    </row>
    <row r="37" spans="2:13" ht="16.2" thickBot="1" x14ac:dyDescent="0.35">
      <c r="B37" s="77"/>
      <c r="C37" s="18"/>
      <c r="D37" s="25"/>
      <c r="E37" s="47"/>
      <c r="F37" s="146"/>
      <c r="G37" s="11"/>
      <c r="H37" s="11"/>
    </row>
    <row r="38" spans="2:13" x14ac:dyDescent="0.3">
      <c r="B38" s="242" t="s">
        <v>143</v>
      </c>
      <c r="C38" s="14" t="s">
        <v>35</v>
      </c>
      <c r="D38" s="25">
        <v>3</v>
      </c>
      <c r="E38" s="17"/>
      <c r="F38" s="145"/>
      <c r="G38" s="11">
        <f t="shared" ref="G38:G40" si="14">(E38+F38)*15%</f>
        <v>0</v>
      </c>
      <c r="H38" s="11">
        <f t="shared" ref="H38:H40" si="15">(E38+F38+G38)*D38</f>
        <v>0</v>
      </c>
    </row>
    <row r="39" spans="2:13" x14ac:dyDescent="0.3">
      <c r="B39" s="243"/>
      <c r="C39" s="14" t="s">
        <v>95</v>
      </c>
      <c r="D39" s="25">
        <v>2</v>
      </c>
      <c r="E39" s="17"/>
      <c r="F39" s="145"/>
      <c r="G39" s="11">
        <f t="shared" si="14"/>
        <v>0</v>
      </c>
      <c r="H39" s="11">
        <f t="shared" si="15"/>
        <v>0</v>
      </c>
    </row>
    <row r="40" spans="2:13" ht="15.75" customHeight="1" thickBot="1" x14ac:dyDescent="0.35">
      <c r="B40" s="244"/>
      <c r="C40" s="14" t="s">
        <v>93</v>
      </c>
      <c r="D40" s="15">
        <v>2</v>
      </c>
      <c r="E40" s="17"/>
      <c r="F40" s="145"/>
      <c r="G40" s="11">
        <f t="shared" si="14"/>
        <v>0</v>
      </c>
      <c r="H40" s="11">
        <f t="shared" si="15"/>
        <v>0</v>
      </c>
    </row>
    <row r="41" spans="2:13" ht="16.2" thickBot="1" x14ac:dyDescent="0.35">
      <c r="B41" s="77"/>
      <c r="C41" s="18"/>
      <c r="D41" s="25"/>
      <c r="E41" s="47"/>
      <c r="F41" s="146"/>
      <c r="G41" s="11"/>
      <c r="H41" s="11"/>
    </row>
    <row r="42" spans="2:13" x14ac:dyDescent="0.3">
      <c r="B42" s="242" t="s">
        <v>136</v>
      </c>
      <c r="C42" s="14" t="s">
        <v>12</v>
      </c>
      <c r="D42" s="25">
        <v>1</v>
      </c>
      <c r="E42" s="17"/>
      <c r="F42" s="145"/>
      <c r="G42" s="11">
        <f t="shared" ref="G42:G45" si="16">(E42+F42)*15%</f>
        <v>0</v>
      </c>
      <c r="H42" s="11">
        <f t="shared" ref="H42:H45" si="17">(E42+F42+G42)*D42</f>
        <v>0</v>
      </c>
      <c r="M42" s="6"/>
    </row>
    <row r="43" spans="2:13" x14ac:dyDescent="0.3">
      <c r="B43" s="243"/>
      <c r="C43" s="14" t="s">
        <v>35</v>
      </c>
      <c r="D43" s="15">
        <v>3</v>
      </c>
      <c r="E43" s="17"/>
      <c r="F43" s="145"/>
      <c r="G43" s="11">
        <f t="shared" si="16"/>
        <v>0</v>
      </c>
      <c r="H43" s="11">
        <f t="shared" si="17"/>
        <v>0</v>
      </c>
    </row>
    <row r="44" spans="2:13" x14ac:dyDescent="0.3">
      <c r="B44" s="243"/>
      <c r="C44" s="14" t="s">
        <v>94</v>
      </c>
      <c r="D44" s="15">
        <v>2</v>
      </c>
      <c r="E44" s="17"/>
      <c r="F44" s="145"/>
      <c r="G44" s="11">
        <f t="shared" si="16"/>
        <v>0</v>
      </c>
      <c r="H44" s="11">
        <f t="shared" si="17"/>
        <v>0</v>
      </c>
    </row>
    <row r="45" spans="2:13" ht="17.25" customHeight="1" thickBot="1" x14ac:dyDescent="0.35">
      <c r="B45" s="244"/>
      <c r="C45" s="14" t="s">
        <v>93</v>
      </c>
      <c r="D45" s="15">
        <v>2</v>
      </c>
      <c r="E45" s="17"/>
      <c r="F45" s="145"/>
      <c r="G45" s="11">
        <f t="shared" si="16"/>
        <v>0</v>
      </c>
      <c r="H45" s="11">
        <f t="shared" si="17"/>
        <v>0</v>
      </c>
    </row>
    <row r="46" spans="2:13" ht="16.2" thickBot="1" x14ac:dyDescent="0.35">
      <c r="B46" s="77"/>
      <c r="C46" s="18"/>
      <c r="D46" s="15"/>
      <c r="E46" s="47"/>
      <c r="F46" s="146"/>
      <c r="G46" s="11"/>
      <c r="H46" s="11"/>
    </row>
    <row r="47" spans="2:13" x14ac:dyDescent="0.3">
      <c r="B47" s="242" t="s">
        <v>135</v>
      </c>
      <c r="C47" s="14" t="s">
        <v>35</v>
      </c>
      <c r="D47" s="26">
        <v>1</v>
      </c>
      <c r="E47" s="17"/>
      <c r="F47" s="17"/>
      <c r="G47" s="11">
        <f t="shared" ref="G47:G48" si="18">(E47+F47)*15%</f>
        <v>0</v>
      </c>
      <c r="H47" s="11">
        <f t="shared" ref="H47:H48" si="19">(E47+F47+G47)*D47</f>
        <v>0</v>
      </c>
    </row>
    <row r="48" spans="2:13" ht="15" thickBot="1" x14ac:dyDescent="0.35">
      <c r="B48" s="244"/>
      <c r="C48" s="14" t="s">
        <v>35</v>
      </c>
      <c r="D48" s="26">
        <v>2</v>
      </c>
      <c r="E48" s="17"/>
      <c r="F48" s="17"/>
      <c r="G48" s="11">
        <f t="shared" si="18"/>
        <v>0</v>
      </c>
      <c r="H48" s="11">
        <f t="shared" si="19"/>
        <v>0</v>
      </c>
    </row>
    <row r="49" spans="2:8" ht="16.2" thickBot="1" x14ac:dyDescent="0.35">
      <c r="B49" s="77"/>
      <c r="C49" s="18"/>
      <c r="D49" s="26"/>
      <c r="E49" s="47"/>
      <c r="F49" s="47"/>
      <c r="G49" s="27"/>
      <c r="H49" s="27"/>
    </row>
    <row r="50" spans="2:8" x14ac:dyDescent="0.3">
      <c r="B50" s="242" t="s">
        <v>134</v>
      </c>
      <c r="C50" s="14" t="s">
        <v>162</v>
      </c>
      <c r="D50" s="26">
        <v>1</v>
      </c>
      <c r="E50" s="17"/>
      <c r="F50" s="17"/>
      <c r="G50" s="11">
        <f t="shared" ref="G50:G51" si="20">(E50+F50)*15%</f>
        <v>0</v>
      </c>
      <c r="H50" s="11">
        <f t="shared" ref="H50:H51" si="21">(E50+F50+G50)*D50</f>
        <v>0</v>
      </c>
    </row>
    <row r="51" spans="2:8" ht="15" thickBot="1" x14ac:dyDescent="0.35">
      <c r="B51" s="244"/>
      <c r="C51" s="14" t="s">
        <v>35</v>
      </c>
      <c r="D51" s="26">
        <v>2</v>
      </c>
      <c r="E51" s="17"/>
      <c r="F51" s="17"/>
      <c r="G51" s="11">
        <f t="shared" si="20"/>
        <v>0</v>
      </c>
      <c r="H51" s="11">
        <f t="shared" si="21"/>
        <v>0</v>
      </c>
    </row>
    <row r="52" spans="2:8" ht="16.2" thickBot="1" x14ac:dyDescent="0.35">
      <c r="B52" s="77"/>
      <c r="C52" s="18"/>
      <c r="D52" s="26"/>
      <c r="E52" s="47"/>
      <c r="F52" s="47"/>
      <c r="G52" s="27"/>
      <c r="H52" s="27"/>
    </row>
    <row r="53" spans="2:8" s="2" customFormat="1" ht="20.25" customHeight="1" x14ac:dyDescent="0.3">
      <c r="B53" s="247" t="s">
        <v>39</v>
      </c>
      <c r="C53" s="14" t="s">
        <v>94</v>
      </c>
      <c r="D53" s="26">
        <v>1</v>
      </c>
      <c r="E53" s="28"/>
      <c r="F53" s="28"/>
      <c r="G53" s="11">
        <f t="shared" ref="G53:G54" si="22">(E53+F53)*15%</f>
        <v>0</v>
      </c>
      <c r="H53" s="11">
        <f t="shared" ref="H53:H54" si="23">(E53+F53+G53)*D53</f>
        <v>0</v>
      </c>
    </row>
    <row r="54" spans="2:8" s="2" customFormat="1" ht="20.25" customHeight="1" thickBot="1" x14ac:dyDescent="0.35">
      <c r="B54" s="248"/>
      <c r="C54" s="29" t="s">
        <v>93</v>
      </c>
      <c r="D54" s="30">
        <v>2</v>
      </c>
      <c r="E54" s="28"/>
      <c r="F54" s="28"/>
      <c r="G54" s="11">
        <f t="shared" si="22"/>
        <v>0</v>
      </c>
      <c r="H54" s="11">
        <f t="shared" si="23"/>
        <v>0</v>
      </c>
    </row>
    <row r="55" spans="2:8" s="2" customFormat="1" ht="20.25" customHeight="1" thickBot="1" x14ac:dyDescent="0.35">
      <c r="B55" s="109"/>
      <c r="C55" s="31"/>
      <c r="D55" s="30"/>
      <c r="E55" s="117"/>
      <c r="F55" s="117"/>
      <c r="G55" s="27"/>
      <c r="H55" s="27"/>
    </row>
    <row r="56" spans="2:8" x14ac:dyDescent="0.3">
      <c r="B56" s="227" t="s">
        <v>73</v>
      </c>
      <c r="C56" s="32" t="s">
        <v>34</v>
      </c>
      <c r="D56" s="24">
        <v>1</v>
      </c>
      <c r="E56" s="17"/>
      <c r="F56" s="17"/>
      <c r="G56" s="11">
        <f t="shared" ref="G56:G57" si="24">(E56+F56)*15%</f>
        <v>0</v>
      </c>
      <c r="H56" s="11">
        <f t="shared" ref="H56:H57" si="25">(E56+F56+G56)*D56</f>
        <v>0</v>
      </c>
    </row>
    <row r="57" spans="2:8" ht="15" thickBot="1" x14ac:dyDescent="0.35">
      <c r="B57" s="228"/>
      <c r="C57" s="33" t="s">
        <v>13</v>
      </c>
      <c r="D57" s="24">
        <v>5</v>
      </c>
      <c r="E57" s="17"/>
      <c r="F57" s="17"/>
      <c r="G57" s="11">
        <f t="shared" si="24"/>
        <v>0</v>
      </c>
      <c r="H57" s="11">
        <f t="shared" si="25"/>
        <v>0</v>
      </c>
    </row>
    <row r="58" spans="2:8" ht="16.2" thickBot="1" x14ac:dyDescent="0.35">
      <c r="B58" s="35"/>
      <c r="C58" s="18"/>
      <c r="D58" s="24"/>
      <c r="E58" s="47"/>
      <c r="F58" s="47"/>
      <c r="G58" s="27"/>
      <c r="H58" s="27"/>
    </row>
    <row r="59" spans="2:8" x14ac:dyDescent="0.3">
      <c r="B59" s="227" t="s">
        <v>74</v>
      </c>
      <c r="C59" s="33" t="s">
        <v>163</v>
      </c>
      <c r="D59" s="24">
        <v>1</v>
      </c>
      <c r="E59" s="17"/>
      <c r="F59" s="17"/>
      <c r="G59" s="11">
        <f t="shared" ref="G59:G63" si="26">(E59+F59)*15%</f>
        <v>0</v>
      </c>
      <c r="H59" s="11">
        <f t="shared" ref="H59:H63" si="27">(E59+F59+G59)*D59</f>
        <v>0</v>
      </c>
    </row>
    <row r="60" spans="2:8" x14ac:dyDescent="0.3">
      <c r="B60" s="229"/>
      <c r="C60" s="33" t="s">
        <v>97</v>
      </c>
      <c r="D60" s="24">
        <v>1</v>
      </c>
      <c r="E60" s="17"/>
      <c r="F60" s="17"/>
      <c r="G60" s="11">
        <f t="shared" si="26"/>
        <v>0</v>
      </c>
      <c r="H60" s="11">
        <f t="shared" si="27"/>
        <v>0</v>
      </c>
    </row>
    <row r="61" spans="2:8" x14ac:dyDescent="0.3">
      <c r="B61" s="229"/>
      <c r="C61" s="33" t="s">
        <v>164</v>
      </c>
      <c r="D61" s="24">
        <v>1</v>
      </c>
      <c r="E61" s="17"/>
      <c r="F61" s="17"/>
      <c r="G61" s="11">
        <f t="shared" si="26"/>
        <v>0</v>
      </c>
      <c r="H61" s="11">
        <f t="shared" si="27"/>
        <v>0</v>
      </c>
    </row>
    <row r="62" spans="2:8" x14ac:dyDescent="0.3">
      <c r="B62" s="229"/>
      <c r="C62" s="33" t="s">
        <v>89</v>
      </c>
      <c r="D62" s="24">
        <v>9</v>
      </c>
      <c r="E62" s="17"/>
      <c r="F62" s="17"/>
      <c r="G62" s="11">
        <f t="shared" si="26"/>
        <v>0</v>
      </c>
      <c r="H62" s="11">
        <f t="shared" si="27"/>
        <v>0</v>
      </c>
    </row>
    <row r="63" spans="2:8" ht="15" thickBot="1" x14ac:dyDescent="0.35">
      <c r="B63" s="228"/>
      <c r="C63" s="33" t="s">
        <v>88</v>
      </c>
      <c r="D63" s="24">
        <v>9</v>
      </c>
      <c r="E63" s="17"/>
      <c r="F63" s="17"/>
      <c r="G63" s="11">
        <f t="shared" si="26"/>
        <v>0</v>
      </c>
      <c r="H63" s="11">
        <f t="shared" si="27"/>
        <v>0</v>
      </c>
    </row>
    <row r="64" spans="2:8" ht="16.2" thickBot="1" x14ac:dyDescent="0.35">
      <c r="B64" s="35"/>
      <c r="C64" s="18"/>
      <c r="D64" s="24"/>
      <c r="E64" s="47"/>
      <c r="F64" s="146"/>
      <c r="G64" s="11"/>
      <c r="H64" s="11"/>
    </row>
    <row r="65" spans="2:8" x14ac:dyDescent="0.3">
      <c r="B65" s="227" t="s">
        <v>75</v>
      </c>
      <c r="C65" s="33" t="s">
        <v>16</v>
      </c>
      <c r="D65" s="24">
        <v>1</v>
      </c>
      <c r="E65" s="17"/>
      <c r="F65" s="145"/>
      <c r="G65" s="11">
        <f>(E65+F65)*15%</f>
        <v>0</v>
      </c>
      <c r="H65" s="11">
        <f>(E65+F65+G65)*D65</f>
        <v>0</v>
      </c>
    </row>
    <row r="66" spans="2:8" x14ac:dyDescent="0.3">
      <c r="B66" s="229"/>
      <c r="C66" s="33" t="s">
        <v>13</v>
      </c>
      <c r="D66" s="24">
        <v>3</v>
      </c>
      <c r="E66" s="17"/>
      <c r="F66" s="145"/>
      <c r="G66" s="11">
        <f>(E66+F66)*15%</f>
        <v>0</v>
      </c>
      <c r="H66" s="11">
        <f>(E66+F66+G66)*D66</f>
        <v>0</v>
      </c>
    </row>
    <row r="67" spans="2:8" ht="16.5" customHeight="1" thickBot="1" x14ac:dyDescent="0.35">
      <c r="B67" s="35"/>
      <c r="C67" s="18"/>
      <c r="D67" s="24"/>
      <c r="E67" s="47"/>
      <c r="F67" s="146"/>
      <c r="G67" s="11"/>
      <c r="H67" s="11"/>
    </row>
    <row r="68" spans="2:8" x14ac:dyDescent="0.3">
      <c r="B68" s="227" t="s">
        <v>76</v>
      </c>
      <c r="C68" s="33" t="s">
        <v>48</v>
      </c>
      <c r="D68" s="24">
        <v>1</v>
      </c>
      <c r="E68" s="17"/>
      <c r="F68" s="145"/>
      <c r="G68" s="11">
        <f t="shared" ref="G68:G69" si="28">(E68+F68)*15%</f>
        <v>0</v>
      </c>
      <c r="H68" s="11">
        <f t="shared" ref="H68:H69" si="29">(E68+F68+G68)*D68</f>
        <v>0</v>
      </c>
    </row>
    <row r="69" spans="2:8" ht="15" thickBot="1" x14ac:dyDescent="0.35">
      <c r="B69" s="228"/>
      <c r="C69" s="33" t="s">
        <v>13</v>
      </c>
      <c r="D69" s="24">
        <v>5</v>
      </c>
      <c r="E69" s="17"/>
      <c r="F69" s="145"/>
      <c r="G69" s="11">
        <f t="shared" si="28"/>
        <v>0</v>
      </c>
      <c r="H69" s="11">
        <f t="shared" si="29"/>
        <v>0</v>
      </c>
    </row>
    <row r="70" spans="2:8" ht="16.2" thickBot="1" x14ac:dyDescent="0.35">
      <c r="B70" s="35"/>
      <c r="C70" s="18"/>
      <c r="D70" s="24"/>
      <c r="E70" s="47"/>
      <c r="F70" s="146"/>
      <c r="G70" s="11"/>
      <c r="H70" s="11"/>
    </row>
    <row r="71" spans="2:8" x14ac:dyDescent="0.3">
      <c r="B71" s="227" t="s">
        <v>77</v>
      </c>
      <c r="C71" s="33" t="s">
        <v>48</v>
      </c>
      <c r="D71" s="24">
        <v>1</v>
      </c>
      <c r="E71" s="17"/>
      <c r="F71" s="145"/>
      <c r="G71" s="11">
        <f t="shared" ref="G71:G73" si="30">(E71+F71)*15%</f>
        <v>0</v>
      </c>
      <c r="H71" s="11">
        <f t="shared" ref="H71:H73" si="31">(E71+F71+G71)*D71</f>
        <v>0</v>
      </c>
    </row>
    <row r="72" spans="2:8" x14ac:dyDescent="0.3">
      <c r="B72" s="229"/>
      <c r="C72" s="33" t="s">
        <v>96</v>
      </c>
      <c r="D72" s="24">
        <v>4</v>
      </c>
      <c r="E72" s="17"/>
      <c r="F72" s="145"/>
      <c r="G72" s="11">
        <f t="shared" si="30"/>
        <v>0</v>
      </c>
      <c r="H72" s="11">
        <f t="shared" si="31"/>
        <v>0</v>
      </c>
    </row>
    <row r="73" spans="2:8" ht="15" thickBot="1" x14ac:dyDescent="0.35">
      <c r="B73" s="228"/>
      <c r="C73" s="33" t="s">
        <v>88</v>
      </c>
      <c r="D73" s="24">
        <v>4</v>
      </c>
      <c r="E73" s="17"/>
      <c r="F73" s="145"/>
      <c r="G73" s="11">
        <f t="shared" si="30"/>
        <v>0</v>
      </c>
      <c r="H73" s="11">
        <f t="shared" si="31"/>
        <v>0</v>
      </c>
    </row>
    <row r="74" spans="2:8" ht="16.5" customHeight="1" thickBot="1" x14ac:dyDescent="0.35">
      <c r="B74" s="35"/>
      <c r="C74" s="18"/>
      <c r="D74" s="24"/>
      <c r="E74" s="47"/>
      <c r="F74" s="146"/>
      <c r="G74" s="11"/>
      <c r="H74" s="11"/>
    </row>
    <row r="75" spans="2:8" x14ac:dyDescent="0.3">
      <c r="B75" s="227" t="s">
        <v>78</v>
      </c>
      <c r="C75" s="33" t="s">
        <v>48</v>
      </c>
      <c r="D75" s="24">
        <v>1</v>
      </c>
      <c r="E75" s="17"/>
      <c r="F75" s="145"/>
      <c r="G75" s="11">
        <f t="shared" ref="G75:G76" si="32">(E75+F75)*15%</f>
        <v>0</v>
      </c>
      <c r="H75" s="11">
        <f t="shared" ref="H75:H76" si="33">(E75+F75+G75)*D75</f>
        <v>0</v>
      </c>
    </row>
    <row r="76" spans="2:8" ht="15" thickBot="1" x14ac:dyDescent="0.35">
      <c r="B76" s="228"/>
      <c r="C76" s="33" t="s">
        <v>13</v>
      </c>
      <c r="D76" s="24">
        <v>4</v>
      </c>
      <c r="E76" s="17"/>
      <c r="F76" s="145"/>
      <c r="G76" s="11">
        <f t="shared" si="32"/>
        <v>0</v>
      </c>
      <c r="H76" s="11">
        <f t="shared" si="33"/>
        <v>0</v>
      </c>
    </row>
    <row r="77" spans="2:8" ht="16.2" thickBot="1" x14ac:dyDescent="0.35">
      <c r="B77" s="35"/>
      <c r="C77" s="18"/>
      <c r="D77" s="24"/>
      <c r="E77" s="47"/>
      <c r="F77" s="146"/>
      <c r="G77" s="11"/>
      <c r="H77" s="11"/>
    </row>
    <row r="78" spans="2:8" x14ac:dyDescent="0.3">
      <c r="B78" s="227" t="s">
        <v>79</v>
      </c>
      <c r="C78" s="33" t="s">
        <v>48</v>
      </c>
      <c r="D78" s="24">
        <v>1</v>
      </c>
      <c r="E78" s="17"/>
      <c r="F78" s="145"/>
      <c r="G78" s="11">
        <f t="shared" ref="G78:G79" si="34">(E78+F78)*15%</f>
        <v>0</v>
      </c>
      <c r="H78" s="11">
        <f t="shared" ref="H78:H79" si="35">(E78+F78+G78)*D78</f>
        <v>0</v>
      </c>
    </row>
    <row r="79" spans="2:8" ht="15" thickBot="1" x14ac:dyDescent="0.35">
      <c r="B79" s="228"/>
      <c r="C79" s="33" t="s">
        <v>13</v>
      </c>
      <c r="D79" s="24">
        <v>9</v>
      </c>
      <c r="E79" s="17"/>
      <c r="F79" s="145"/>
      <c r="G79" s="11">
        <f t="shared" si="34"/>
        <v>0</v>
      </c>
      <c r="H79" s="11">
        <f t="shared" si="35"/>
        <v>0</v>
      </c>
    </row>
    <row r="80" spans="2:8" ht="16.2" thickBot="1" x14ac:dyDescent="0.35">
      <c r="B80" s="35"/>
      <c r="C80" s="18"/>
      <c r="D80" s="24"/>
      <c r="E80" s="24"/>
      <c r="F80" s="113"/>
      <c r="G80" s="11"/>
      <c r="H80" s="11"/>
    </row>
    <row r="81" spans="2:8" x14ac:dyDescent="0.3">
      <c r="B81" s="227" t="s">
        <v>133</v>
      </c>
      <c r="C81" s="33" t="s">
        <v>165</v>
      </c>
      <c r="D81" s="24">
        <v>1</v>
      </c>
      <c r="E81" s="17"/>
      <c r="F81" s="145"/>
      <c r="G81" s="11">
        <f t="shared" ref="G81:G83" si="36">(E81+F81)*15%</f>
        <v>0</v>
      </c>
      <c r="H81" s="11">
        <f t="shared" ref="H81:H83" si="37">(E81+F81+G81)*D81</f>
        <v>0</v>
      </c>
    </row>
    <row r="82" spans="2:8" x14ac:dyDescent="0.3">
      <c r="B82" s="229"/>
      <c r="C82" s="33" t="s">
        <v>166</v>
      </c>
      <c r="D82" s="24">
        <v>1</v>
      </c>
      <c r="E82" s="17"/>
      <c r="F82" s="145"/>
      <c r="G82" s="11">
        <f t="shared" si="36"/>
        <v>0</v>
      </c>
      <c r="H82" s="11">
        <f t="shared" si="37"/>
        <v>0</v>
      </c>
    </row>
    <row r="83" spans="2:8" ht="15" thickBot="1" x14ac:dyDescent="0.35">
      <c r="B83" s="228"/>
      <c r="C83" s="114" t="s">
        <v>96</v>
      </c>
      <c r="D83" s="116">
        <v>10</v>
      </c>
      <c r="E83" s="17"/>
      <c r="F83" s="145"/>
      <c r="G83" s="11">
        <f t="shared" si="36"/>
        <v>0</v>
      </c>
      <c r="H83" s="11">
        <f t="shared" si="37"/>
        <v>0</v>
      </c>
    </row>
    <row r="84" spans="2:8" ht="16.2" thickBot="1" x14ac:dyDescent="0.35">
      <c r="B84" s="35"/>
      <c r="C84" s="18"/>
      <c r="D84" s="24"/>
      <c r="E84" s="24"/>
      <c r="F84" s="113"/>
      <c r="G84" s="11"/>
      <c r="H84" s="11"/>
    </row>
    <row r="85" spans="2:8" x14ac:dyDescent="0.3">
      <c r="B85" s="227" t="s">
        <v>80</v>
      </c>
      <c r="C85" s="33" t="s">
        <v>168</v>
      </c>
      <c r="D85" s="24">
        <v>1</v>
      </c>
      <c r="E85" s="17"/>
      <c r="F85" s="145"/>
      <c r="G85" s="11">
        <f t="shared" ref="G85:G86" si="38">(E85+F85)*15%</f>
        <v>0</v>
      </c>
      <c r="H85" s="11">
        <f t="shared" ref="H85:H86" si="39">(E85+F85+G85)*D85</f>
        <v>0</v>
      </c>
    </row>
    <row r="86" spans="2:8" ht="15" thickBot="1" x14ac:dyDescent="0.35">
      <c r="B86" s="228"/>
      <c r="C86" s="33" t="s">
        <v>96</v>
      </c>
      <c r="D86" s="24">
        <v>6</v>
      </c>
      <c r="E86" s="17"/>
      <c r="F86" s="145"/>
      <c r="G86" s="11">
        <f t="shared" si="38"/>
        <v>0</v>
      </c>
      <c r="H86" s="11">
        <f t="shared" si="39"/>
        <v>0</v>
      </c>
    </row>
    <row r="87" spans="2:8" ht="16.2" thickBot="1" x14ac:dyDescent="0.35">
      <c r="B87" s="35"/>
      <c r="C87" s="18"/>
      <c r="D87" s="24"/>
      <c r="E87" s="24"/>
      <c r="F87" s="113"/>
      <c r="G87" s="11"/>
      <c r="H87" s="11"/>
    </row>
    <row r="88" spans="2:8" x14ac:dyDescent="0.3">
      <c r="B88" s="227" t="s">
        <v>81</v>
      </c>
      <c r="C88" s="33" t="s">
        <v>168</v>
      </c>
      <c r="D88" s="24">
        <v>1</v>
      </c>
      <c r="E88" s="17"/>
      <c r="F88" s="145"/>
      <c r="G88" s="11">
        <f t="shared" ref="G88:G89" si="40">(E88+F88)*15%</f>
        <v>0</v>
      </c>
      <c r="H88" s="11">
        <f t="shared" ref="H88:H89" si="41">(E88+F88+G88)*D88</f>
        <v>0</v>
      </c>
    </row>
    <row r="89" spans="2:8" ht="15" thickBot="1" x14ac:dyDescent="0.35">
      <c r="B89" s="228"/>
      <c r="C89" s="33" t="s">
        <v>96</v>
      </c>
      <c r="D89" s="24">
        <v>3</v>
      </c>
      <c r="E89" s="17"/>
      <c r="F89" s="145"/>
      <c r="G89" s="11">
        <f t="shared" si="40"/>
        <v>0</v>
      </c>
      <c r="H89" s="11">
        <f t="shared" si="41"/>
        <v>0</v>
      </c>
    </row>
    <row r="90" spans="2:8" ht="16.2" thickBot="1" x14ac:dyDescent="0.35">
      <c r="B90" s="35"/>
      <c r="C90" s="18"/>
      <c r="D90" s="24"/>
      <c r="E90" s="24"/>
      <c r="F90" s="113"/>
      <c r="G90" s="11"/>
      <c r="H90" s="11"/>
    </row>
    <row r="91" spans="2:8" x14ac:dyDescent="0.3">
      <c r="B91" s="227" t="s">
        <v>82</v>
      </c>
      <c r="C91" s="33" t="s">
        <v>168</v>
      </c>
      <c r="D91" s="24">
        <v>1</v>
      </c>
      <c r="E91" s="17"/>
      <c r="F91" s="145"/>
      <c r="G91" s="11">
        <f t="shared" ref="G91:G92" si="42">(E91+F91)*15%</f>
        <v>0</v>
      </c>
      <c r="H91" s="11">
        <f t="shared" ref="H91:H92" si="43">(E91+F91+G91)*D91</f>
        <v>0</v>
      </c>
    </row>
    <row r="92" spans="2:8" ht="15" thickBot="1" x14ac:dyDescent="0.35">
      <c r="B92" s="228"/>
      <c r="C92" s="33" t="s">
        <v>96</v>
      </c>
      <c r="D92" s="24">
        <v>3</v>
      </c>
      <c r="E92" s="17"/>
      <c r="F92" s="145"/>
      <c r="G92" s="11">
        <f t="shared" si="42"/>
        <v>0</v>
      </c>
      <c r="H92" s="11">
        <f t="shared" si="43"/>
        <v>0</v>
      </c>
    </row>
    <row r="93" spans="2:8" ht="16.2" thickBot="1" x14ac:dyDescent="0.35">
      <c r="B93" s="35"/>
      <c r="C93" s="18"/>
      <c r="D93" s="24"/>
      <c r="E93" s="24"/>
      <c r="F93" s="113"/>
      <c r="G93" s="11"/>
      <c r="H93" s="11"/>
    </row>
    <row r="94" spans="2:8" x14ac:dyDescent="0.3">
      <c r="B94" s="227" t="s">
        <v>83</v>
      </c>
      <c r="C94" s="33" t="s">
        <v>168</v>
      </c>
      <c r="D94" s="24">
        <v>1</v>
      </c>
      <c r="E94" s="17"/>
      <c r="F94" s="145"/>
      <c r="G94" s="11">
        <f t="shared" ref="G94:G95" si="44">(E94+F94)*15%</f>
        <v>0</v>
      </c>
      <c r="H94" s="11">
        <f t="shared" ref="H94:H95" si="45">(E94+F94+G94)*D94</f>
        <v>0</v>
      </c>
    </row>
    <row r="95" spans="2:8" ht="15" thickBot="1" x14ac:dyDescent="0.35">
      <c r="B95" s="228"/>
      <c r="C95" s="33" t="s">
        <v>96</v>
      </c>
      <c r="D95" s="24">
        <v>2</v>
      </c>
      <c r="E95" s="17"/>
      <c r="F95" s="145"/>
      <c r="G95" s="11">
        <f t="shared" si="44"/>
        <v>0</v>
      </c>
      <c r="H95" s="11">
        <f t="shared" si="45"/>
        <v>0</v>
      </c>
    </row>
    <row r="96" spans="2:8" ht="16.2" thickBot="1" x14ac:dyDescent="0.35">
      <c r="B96" s="35"/>
      <c r="C96" s="18"/>
      <c r="D96" s="24"/>
      <c r="E96" s="24"/>
      <c r="F96" s="113"/>
      <c r="G96" s="11"/>
      <c r="H96" s="11"/>
    </row>
    <row r="97" spans="2:8" x14ac:dyDescent="0.3">
      <c r="B97" s="227" t="s">
        <v>84</v>
      </c>
      <c r="C97" s="33" t="s">
        <v>167</v>
      </c>
      <c r="D97" s="24">
        <v>1</v>
      </c>
      <c r="E97" s="17"/>
      <c r="F97" s="145"/>
      <c r="G97" s="11">
        <f t="shared" ref="G97:G98" si="46">(E97+F97)*15%</f>
        <v>0</v>
      </c>
      <c r="H97" s="11">
        <f t="shared" ref="H97:H98" si="47">(E97+F97+G97)*D97</f>
        <v>0</v>
      </c>
    </row>
    <row r="98" spans="2:8" ht="15" thickBot="1" x14ac:dyDescent="0.35">
      <c r="B98" s="228"/>
      <c r="C98" s="33" t="s">
        <v>96</v>
      </c>
      <c r="D98" s="24">
        <v>3</v>
      </c>
      <c r="E98" s="17"/>
      <c r="F98" s="145"/>
      <c r="G98" s="11">
        <f t="shared" si="46"/>
        <v>0</v>
      </c>
      <c r="H98" s="11">
        <f t="shared" si="47"/>
        <v>0</v>
      </c>
    </row>
    <row r="99" spans="2:8" ht="16.2" thickBot="1" x14ac:dyDescent="0.35">
      <c r="B99" s="35"/>
      <c r="C99" s="18"/>
      <c r="D99" s="24"/>
      <c r="E99" s="24"/>
      <c r="F99" s="113"/>
      <c r="G99" s="11"/>
      <c r="H99" s="11"/>
    </row>
    <row r="100" spans="2:8" ht="15.75" customHeight="1" x14ac:dyDescent="0.3">
      <c r="B100" s="227" t="s">
        <v>85</v>
      </c>
      <c r="C100" s="33" t="s">
        <v>169</v>
      </c>
      <c r="D100" s="24">
        <v>10</v>
      </c>
      <c r="E100" s="17"/>
      <c r="F100" s="145"/>
      <c r="G100" s="11">
        <f t="shared" ref="G100:G103" si="48">(E100+F100)*15%</f>
        <v>0</v>
      </c>
      <c r="H100" s="11">
        <f t="shared" ref="H100:H103" si="49">(E100+F100+G100)*D100</f>
        <v>0</v>
      </c>
    </row>
    <row r="101" spans="2:8" ht="15.75" customHeight="1" x14ac:dyDescent="0.3">
      <c r="B101" s="229"/>
      <c r="C101" s="33" t="s">
        <v>170</v>
      </c>
      <c r="D101" s="24">
        <v>1</v>
      </c>
      <c r="E101" s="17"/>
      <c r="F101" s="145"/>
      <c r="G101" s="11">
        <f t="shared" si="48"/>
        <v>0</v>
      </c>
      <c r="H101" s="11">
        <f t="shared" si="49"/>
        <v>0</v>
      </c>
    </row>
    <row r="102" spans="2:8" ht="15.75" customHeight="1" x14ac:dyDescent="0.3">
      <c r="B102" s="229"/>
      <c r="C102" s="33" t="s">
        <v>171</v>
      </c>
      <c r="D102" s="24">
        <v>1</v>
      </c>
      <c r="E102" s="17"/>
      <c r="F102" s="145"/>
      <c r="G102" s="11">
        <f t="shared" si="48"/>
        <v>0</v>
      </c>
      <c r="H102" s="11">
        <f t="shared" si="49"/>
        <v>0</v>
      </c>
    </row>
    <row r="103" spans="2:8" ht="15" thickBot="1" x14ac:dyDescent="0.35">
      <c r="B103" s="228"/>
      <c r="C103" s="33" t="s">
        <v>172</v>
      </c>
      <c r="D103" s="24">
        <v>3</v>
      </c>
      <c r="E103" s="17"/>
      <c r="F103" s="145"/>
      <c r="G103" s="11">
        <f t="shared" si="48"/>
        <v>0</v>
      </c>
      <c r="H103" s="11">
        <f t="shared" si="49"/>
        <v>0</v>
      </c>
    </row>
    <row r="104" spans="2:8" ht="16.2" thickBot="1" x14ac:dyDescent="0.35">
      <c r="B104" s="35"/>
      <c r="C104" s="18"/>
      <c r="D104" s="24"/>
      <c r="E104" s="113"/>
      <c r="F104" s="113"/>
      <c r="G104" s="11"/>
      <c r="H104" s="11"/>
    </row>
    <row r="105" spans="2:8" x14ac:dyDescent="0.3">
      <c r="B105" s="249" t="s">
        <v>86</v>
      </c>
      <c r="C105" s="33" t="s">
        <v>168</v>
      </c>
      <c r="D105" s="24">
        <v>1</v>
      </c>
      <c r="E105" s="17"/>
      <c r="F105" s="145"/>
      <c r="G105" s="11">
        <f t="shared" ref="G105:G106" si="50">(E105+F105)*15%</f>
        <v>0</v>
      </c>
      <c r="H105" s="11">
        <f t="shared" ref="H105:H106" si="51">(E105+F105+G105)*D105</f>
        <v>0</v>
      </c>
    </row>
    <row r="106" spans="2:8" ht="15" thickBot="1" x14ac:dyDescent="0.35">
      <c r="B106" s="250"/>
      <c r="C106" s="33" t="s">
        <v>173</v>
      </c>
      <c r="D106" s="24">
        <v>4</v>
      </c>
      <c r="E106" s="17"/>
      <c r="F106" s="145"/>
      <c r="G106" s="11">
        <f t="shared" si="50"/>
        <v>0</v>
      </c>
      <c r="H106" s="11">
        <f t="shared" si="51"/>
        <v>0</v>
      </c>
    </row>
    <row r="107" spans="2:8" ht="16.2" thickBot="1" x14ac:dyDescent="0.35">
      <c r="B107" s="35"/>
      <c r="C107" s="33"/>
      <c r="D107" s="24"/>
      <c r="E107" s="113"/>
      <c r="F107" s="113"/>
      <c r="G107" s="11"/>
      <c r="H107" s="11"/>
    </row>
    <row r="108" spans="2:8" x14ac:dyDescent="0.3">
      <c r="B108" s="227" t="s">
        <v>87</v>
      </c>
      <c r="C108" s="33" t="s">
        <v>168</v>
      </c>
      <c r="D108" s="24">
        <v>1</v>
      </c>
      <c r="E108" s="17"/>
      <c r="F108" s="145"/>
      <c r="G108" s="11">
        <f t="shared" ref="G108:G109" si="52">(E108+F108)*15%</f>
        <v>0</v>
      </c>
      <c r="H108" s="11">
        <f t="shared" ref="H108:H109" si="53">(E108+F108+G108)*D108</f>
        <v>0</v>
      </c>
    </row>
    <row r="109" spans="2:8" ht="15" thickBot="1" x14ac:dyDescent="0.35">
      <c r="B109" s="228"/>
      <c r="C109" s="33" t="s">
        <v>173</v>
      </c>
      <c r="D109" s="34">
        <v>6</v>
      </c>
      <c r="E109" s="17"/>
      <c r="F109" s="145"/>
      <c r="G109" s="11">
        <f t="shared" si="52"/>
        <v>0</v>
      </c>
      <c r="H109" s="11">
        <f t="shared" si="53"/>
        <v>0</v>
      </c>
    </row>
    <row r="110" spans="2:8" ht="16.5" customHeight="1" thickBot="1" x14ac:dyDescent="0.35">
      <c r="B110" s="35"/>
      <c r="C110" s="18"/>
      <c r="D110" s="24"/>
      <c r="E110" s="113"/>
      <c r="F110" s="113"/>
      <c r="G110" s="11"/>
      <c r="H110" s="11"/>
    </row>
    <row r="111" spans="2:8" x14ac:dyDescent="0.3">
      <c r="B111" s="227" t="s">
        <v>108</v>
      </c>
      <c r="C111" s="33" t="s">
        <v>48</v>
      </c>
      <c r="D111" s="24">
        <v>1</v>
      </c>
      <c r="E111" s="17"/>
      <c r="F111" s="145"/>
      <c r="G111" s="11">
        <f t="shared" ref="G111:G112" si="54">(E111+F111)*15%</f>
        <v>0</v>
      </c>
      <c r="H111" s="11">
        <f t="shared" ref="H111:H112" si="55">(E111+F111+G111)*D111</f>
        <v>0</v>
      </c>
    </row>
    <row r="112" spans="2:8" ht="15" thickBot="1" x14ac:dyDescent="0.35">
      <c r="B112" s="228"/>
      <c r="C112" s="33" t="s">
        <v>50</v>
      </c>
      <c r="D112" s="34">
        <v>3</v>
      </c>
      <c r="E112" s="17"/>
      <c r="F112" s="145"/>
      <c r="G112" s="11">
        <f t="shared" si="54"/>
        <v>0</v>
      </c>
      <c r="H112" s="11">
        <f t="shared" si="55"/>
        <v>0</v>
      </c>
    </row>
    <row r="113" spans="2:8" ht="16.5" customHeight="1" thickBot="1" x14ac:dyDescent="0.35">
      <c r="B113" s="110"/>
      <c r="C113" s="33"/>
      <c r="D113" s="34"/>
      <c r="E113" s="113"/>
      <c r="F113" s="147"/>
      <c r="G113" s="115"/>
      <c r="H113" s="115"/>
    </row>
    <row r="114" spans="2:8" x14ac:dyDescent="0.3">
      <c r="B114" s="196" t="s">
        <v>152</v>
      </c>
      <c r="C114" s="23" t="s">
        <v>153</v>
      </c>
      <c r="D114" s="24">
        <v>2</v>
      </c>
      <c r="E114" s="68"/>
      <c r="F114" s="136"/>
      <c r="G114" s="11">
        <f t="shared" ref="G114:G115" si="56">(E114+F114)*15%</f>
        <v>0</v>
      </c>
      <c r="H114" s="11">
        <f t="shared" ref="H114:H115" si="57">(E114+F114+G114)*D114</f>
        <v>0</v>
      </c>
    </row>
    <row r="115" spans="2:8" ht="15" thickBot="1" x14ac:dyDescent="0.35">
      <c r="B115" s="198"/>
      <c r="C115" s="23" t="s">
        <v>154</v>
      </c>
      <c r="D115" s="24">
        <v>2</v>
      </c>
      <c r="E115" s="68"/>
      <c r="F115" s="136"/>
      <c r="G115" s="11">
        <f t="shared" si="56"/>
        <v>0</v>
      </c>
      <c r="H115" s="11">
        <f t="shared" si="57"/>
        <v>0</v>
      </c>
    </row>
    <row r="116" spans="2:8" ht="15" thickBot="1" x14ac:dyDescent="0.35">
      <c r="B116" s="112"/>
      <c r="C116" s="23"/>
      <c r="D116" s="113"/>
      <c r="E116" s="113"/>
      <c r="F116" s="147"/>
      <c r="G116" s="40"/>
      <c r="H116" s="40"/>
    </row>
    <row r="117" spans="2:8" x14ac:dyDescent="0.3">
      <c r="B117" s="196" t="s">
        <v>155</v>
      </c>
      <c r="C117" s="23" t="s">
        <v>156</v>
      </c>
      <c r="D117" s="24">
        <v>1</v>
      </c>
      <c r="E117" s="68"/>
      <c r="F117" s="136"/>
      <c r="G117" s="11">
        <f t="shared" ref="G117:G120" si="58">(E117+F117)*15%</f>
        <v>0</v>
      </c>
      <c r="H117" s="11">
        <f t="shared" ref="H117:H120" si="59">(E117+F117+G117)*D117</f>
        <v>0</v>
      </c>
    </row>
    <row r="118" spans="2:8" x14ac:dyDescent="0.3">
      <c r="B118" s="197"/>
      <c r="C118" s="23" t="s">
        <v>153</v>
      </c>
      <c r="D118" s="24">
        <v>1</v>
      </c>
      <c r="E118" s="68"/>
      <c r="F118" s="136"/>
      <c r="G118" s="11">
        <f t="shared" si="58"/>
        <v>0</v>
      </c>
      <c r="H118" s="11">
        <f t="shared" si="59"/>
        <v>0</v>
      </c>
    </row>
    <row r="119" spans="2:8" x14ac:dyDescent="0.3">
      <c r="B119" s="197"/>
      <c r="C119" s="23" t="s">
        <v>157</v>
      </c>
      <c r="D119" s="34">
        <v>11</v>
      </c>
      <c r="E119" s="68"/>
      <c r="F119" s="136"/>
      <c r="G119" s="11">
        <f t="shared" si="58"/>
        <v>0</v>
      </c>
      <c r="H119" s="11">
        <f t="shared" si="59"/>
        <v>0</v>
      </c>
    </row>
    <row r="120" spans="2:8" ht="15" thickBot="1" x14ac:dyDescent="0.35">
      <c r="B120" s="198"/>
      <c r="C120" s="23" t="s">
        <v>158</v>
      </c>
      <c r="D120" s="34">
        <v>6</v>
      </c>
      <c r="E120" s="68"/>
      <c r="F120" s="136"/>
      <c r="G120" s="11">
        <f t="shared" si="58"/>
        <v>0</v>
      </c>
      <c r="H120" s="11">
        <f t="shared" si="59"/>
        <v>0</v>
      </c>
    </row>
    <row r="121" spans="2:8" ht="15.6" x14ac:dyDescent="0.3">
      <c r="B121" s="35"/>
      <c r="C121" s="36"/>
      <c r="D121" s="37"/>
      <c r="E121" s="37"/>
      <c r="F121" s="148"/>
      <c r="G121" s="38"/>
      <c r="H121" s="38"/>
    </row>
    <row r="122" spans="2:8" s="1" customFormat="1" ht="16.2" thickBot="1" x14ac:dyDescent="0.35">
      <c r="B122" s="251" t="s">
        <v>216</v>
      </c>
      <c r="C122" s="252"/>
      <c r="D122" s="252"/>
      <c r="E122" s="252"/>
      <c r="F122" s="252"/>
      <c r="G122" s="253"/>
      <c r="H122" s="149">
        <f>SUM(H12:H120)</f>
        <v>0</v>
      </c>
    </row>
    <row r="123" spans="2:8" ht="16.2" thickTop="1" x14ac:dyDescent="0.3">
      <c r="B123" s="39"/>
      <c r="C123" s="39"/>
      <c r="D123" s="39"/>
      <c r="E123" s="39"/>
      <c r="F123" s="39"/>
      <c r="G123" s="39"/>
      <c r="H123" s="39"/>
    </row>
    <row r="124" spans="2:8" ht="18.600000000000001" thickBot="1" x14ac:dyDescent="0.4">
      <c r="B124" s="245" t="s">
        <v>159</v>
      </c>
      <c r="C124" s="246"/>
      <c r="D124" s="246"/>
      <c r="E124" s="246"/>
      <c r="F124" s="246"/>
      <c r="G124" s="246"/>
      <c r="H124" s="150">
        <f>H122*12</f>
        <v>0</v>
      </c>
    </row>
    <row r="125" spans="2:8" ht="15" thickTop="1" x14ac:dyDescent="0.3"/>
    <row r="126" spans="2:8" ht="15.6" x14ac:dyDescent="0.3">
      <c r="B126" s="106" t="s">
        <v>160</v>
      </c>
      <c r="C126" s="94"/>
    </row>
    <row r="127" spans="2:8" ht="28.8" x14ac:dyDescent="0.3">
      <c r="B127" s="95" t="s">
        <v>117</v>
      </c>
      <c r="C127" s="96" t="s">
        <v>118</v>
      </c>
      <c r="D127" s="96" t="s">
        <v>8</v>
      </c>
      <c r="E127" s="97" t="s">
        <v>218</v>
      </c>
      <c r="F127" s="97" t="s">
        <v>217</v>
      </c>
      <c r="G127" s="97" t="s">
        <v>119</v>
      </c>
    </row>
    <row r="128" spans="2:8" x14ac:dyDescent="0.3">
      <c r="B128" s="98" t="s">
        <v>127</v>
      </c>
      <c r="C128" s="99" t="s">
        <v>120</v>
      </c>
      <c r="D128" s="26">
        <v>1</v>
      </c>
      <c r="E128" s="17"/>
      <c r="F128" s="17"/>
      <c r="G128" s="100">
        <f t="shared" ref="G128:G130" si="60">E128*1.15</f>
        <v>0</v>
      </c>
    </row>
    <row r="129" spans="2:8" x14ac:dyDescent="0.3">
      <c r="B129" s="98" t="s">
        <v>128</v>
      </c>
      <c r="C129" s="99" t="s">
        <v>121</v>
      </c>
      <c r="D129" s="26">
        <v>1</v>
      </c>
      <c r="E129" s="17"/>
      <c r="F129" s="17"/>
      <c r="G129" s="100">
        <f t="shared" si="60"/>
        <v>0</v>
      </c>
    </row>
    <row r="130" spans="2:8" x14ac:dyDescent="0.3">
      <c r="B130" s="98" t="s">
        <v>128</v>
      </c>
      <c r="C130" s="99" t="s">
        <v>122</v>
      </c>
      <c r="D130" s="26">
        <v>1</v>
      </c>
      <c r="E130" s="17"/>
      <c r="F130" s="17"/>
      <c r="G130" s="100">
        <f t="shared" si="60"/>
        <v>0</v>
      </c>
    </row>
    <row r="132" spans="2:8" x14ac:dyDescent="0.3">
      <c r="B132" s="101" t="s">
        <v>123</v>
      </c>
      <c r="C132" s="102"/>
      <c r="D132" s="102"/>
      <c r="E132" s="102"/>
      <c r="F132" s="102"/>
      <c r="G132" s="102"/>
    </row>
    <row r="133" spans="2:8" x14ac:dyDescent="0.3">
      <c r="B133" s="102"/>
      <c r="C133" s="102"/>
      <c r="D133" s="102"/>
      <c r="E133" s="102"/>
      <c r="F133" s="102"/>
      <c r="G133" s="102"/>
    </row>
    <row r="134" spans="2:8" x14ac:dyDescent="0.3">
      <c r="B134" s="102"/>
      <c r="C134" s="102"/>
      <c r="D134" s="102"/>
      <c r="E134" s="102"/>
      <c r="F134" s="102"/>
      <c r="G134" s="101"/>
    </row>
    <row r="135" spans="2:8" x14ac:dyDescent="0.3">
      <c r="B135" s="102"/>
      <c r="C135" s="102"/>
      <c r="D135" s="102"/>
      <c r="E135" s="102"/>
      <c r="F135" s="102"/>
      <c r="G135" s="102"/>
    </row>
    <row r="136" spans="2:8" ht="15" thickBot="1" x14ac:dyDescent="0.35">
      <c r="B136" s="103"/>
      <c r="C136" s="102"/>
      <c r="D136" s="103"/>
      <c r="E136" s="104"/>
      <c r="F136" s="138"/>
      <c r="H136" s="103"/>
    </row>
    <row r="137" spans="2:8" x14ac:dyDescent="0.3">
      <c r="B137" s="105" t="s">
        <v>124</v>
      </c>
      <c r="C137" s="102"/>
      <c r="D137" s="105" t="s">
        <v>125</v>
      </c>
      <c r="E137" s="102"/>
      <c r="F137" s="102"/>
      <c r="H137" s="94" t="s">
        <v>126</v>
      </c>
    </row>
  </sheetData>
  <mergeCells count="50">
    <mergeCell ref="B122:G122"/>
    <mergeCell ref="B9:C9"/>
    <mergeCell ref="B10:B11"/>
    <mergeCell ref="C10:C11"/>
    <mergeCell ref="D10:D11"/>
    <mergeCell ref="E10:E11"/>
    <mergeCell ref="G10:G11"/>
    <mergeCell ref="B29:B30"/>
    <mergeCell ref="B26:B27"/>
    <mergeCell ref="B32:B33"/>
    <mergeCell ref="B38:B40"/>
    <mergeCell ref="B68:B69"/>
    <mergeCell ref="B108:B109"/>
    <mergeCell ref="B71:B73"/>
    <mergeCell ref="B114:B115"/>
    <mergeCell ref="B117:B120"/>
    <mergeCell ref="H10:H11"/>
    <mergeCell ref="B13:B16"/>
    <mergeCell ref="B18:B21"/>
    <mergeCell ref="B23:B24"/>
    <mergeCell ref="B124:G124"/>
    <mergeCell ref="B42:B45"/>
    <mergeCell ref="B47:B48"/>
    <mergeCell ref="B50:B51"/>
    <mergeCell ref="B53:B54"/>
    <mergeCell ref="B105:B106"/>
    <mergeCell ref="B94:B95"/>
    <mergeCell ref="B97:B98"/>
    <mergeCell ref="B100:B103"/>
    <mergeCell ref="B56:B57"/>
    <mergeCell ref="B59:B63"/>
    <mergeCell ref="B65:B66"/>
    <mergeCell ref="B1:H2"/>
    <mergeCell ref="D4:H4"/>
    <mergeCell ref="D5:H5"/>
    <mergeCell ref="D7:H7"/>
    <mergeCell ref="D6:H6"/>
    <mergeCell ref="B4:C4"/>
    <mergeCell ref="B5:C5"/>
    <mergeCell ref="B6:C6"/>
    <mergeCell ref="B7:C7"/>
    <mergeCell ref="F10:F11"/>
    <mergeCell ref="B35:B36"/>
    <mergeCell ref="B111:B112"/>
    <mergeCell ref="B85:B86"/>
    <mergeCell ref="B88:B89"/>
    <mergeCell ref="B91:B92"/>
    <mergeCell ref="B75:B76"/>
    <mergeCell ref="B78:B79"/>
    <mergeCell ref="B81:B83"/>
  </mergeCells>
  <pageMargins left="0.25" right="0.25" top="0.75" bottom="0.75" header="0.3" footer="0.3"/>
  <pageSetup paperSize="8" scale="9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144"/>
  <sheetViews>
    <sheetView tabSelected="1" topLeftCell="A131" zoomScaleNormal="100" workbookViewId="0">
      <selection activeCell="C152" sqref="C152"/>
    </sheetView>
  </sheetViews>
  <sheetFormatPr defaultColWidth="29.5546875" defaultRowHeight="14.4" x14ac:dyDescent="0.3"/>
  <cols>
    <col min="1" max="1" width="7.77734375" style="4" customWidth="1"/>
    <col min="2" max="2" width="30.5546875" style="4" customWidth="1"/>
    <col min="3" max="3" width="43.88671875" style="4" customWidth="1"/>
    <col min="4" max="4" width="11.88671875" style="4" customWidth="1"/>
    <col min="5" max="5" width="18.88671875" style="4" customWidth="1"/>
    <col min="6" max="6" width="19" style="4" customWidth="1"/>
    <col min="7" max="7" width="17.109375" style="4" customWidth="1"/>
    <col min="8" max="8" width="17.5546875" style="4" customWidth="1"/>
    <col min="9" max="9" width="30.109375" style="4" customWidth="1"/>
    <col min="10" max="16384" width="29.5546875" style="4"/>
  </cols>
  <sheetData>
    <row r="1" spans="2:9" ht="15" customHeight="1" x14ac:dyDescent="0.3">
      <c r="B1" s="206" t="s">
        <v>0</v>
      </c>
      <c r="C1" s="207"/>
      <c r="D1" s="207"/>
      <c r="E1" s="207"/>
      <c r="F1" s="207"/>
      <c r="G1" s="207"/>
      <c r="H1" s="208"/>
      <c r="I1" s="73"/>
    </row>
    <row r="2" spans="2:9" ht="15.75" customHeight="1" thickBot="1" x14ac:dyDescent="0.35">
      <c r="B2" s="209"/>
      <c r="C2" s="210"/>
      <c r="D2" s="210"/>
      <c r="E2" s="210"/>
      <c r="F2" s="210"/>
      <c r="G2" s="210"/>
      <c r="H2" s="211"/>
      <c r="I2" s="73"/>
    </row>
    <row r="3" spans="2:9" ht="18.600000000000001" thickBot="1" x14ac:dyDescent="0.4">
      <c r="B3" s="7"/>
      <c r="C3" s="7"/>
      <c r="D3" s="7"/>
      <c r="E3" s="8"/>
      <c r="F3" s="8"/>
      <c r="G3" s="7"/>
      <c r="H3" s="7"/>
      <c r="I3" s="73"/>
    </row>
    <row r="4" spans="2:9" ht="18" x14ac:dyDescent="0.35">
      <c r="B4" s="220" t="s">
        <v>1</v>
      </c>
      <c r="C4" s="221"/>
      <c r="D4" s="212" t="s">
        <v>115</v>
      </c>
      <c r="E4" s="212"/>
      <c r="F4" s="212"/>
      <c r="G4" s="212"/>
      <c r="H4" s="213"/>
      <c r="I4" s="73"/>
    </row>
    <row r="5" spans="2:9" ht="21" customHeight="1" x14ac:dyDescent="0.35">
      <c r="B5" s="222" t="s">
        <v>2</v>
      </c>
      <c r="C5" s="223"/>
      <c r="D5" s="230" t="s">
        <v>201</v>
      </c>
      <c r="E5" s="230"/>
      <c r="F5" s="230"/>
      <c r="G5" s="230"/>
      <c r="H5" s="231"/>
      <c r="I5" s="73"/>
    </row>
    <row r="6" spans="2:9" ht="18" x14ac:dyDescent="0.35">
      <c r="B6" s="222" t="s">
        <v>3</v>
      </c>
      <c r="C6" s="223"/>
      <c r="D6" s="275"/>
      <c r="E6" s="275"/>
      <c r="F6" s="275"/>
      <c r="G6" s="275"/>
      <c r="H6" s="276"/>
      <c r="I6" s="73"/>
    </row>
    <row r="7" spans="2:9" ht="18.600000000000001" thickBot="1" x14ac:dyDescent="0.4">
      <c r="B7" s="224" t="s">
        <v>4</v>
      </c>
      <c r="C7" s="225"/>
      <c r="D7" s="216" t="s">
        <v>111</v>
      </c>
      <c r="E7" s="216"/>
      <c r="F7" s="216"/>
      <c r="G7" s="216"/>
      <c r="H7" s="217"/>
      <c r="I7" s="73"/>
    </row>
    <row r="8" spans="2:9" ht="18" x14ac:dyDescent="0.35">
      <c r="B8" s="74"/>
      <c r="C8" s="74"/>
      <c r="D8" s="74"/>
      <c r="E8" s="75"/>
      <c r="F8" s="75"/>
      <c r="G8" s="75"/>
      <c r="H8" s="75"/>
      <c r="I8" s="73"/>
    </row>
    <row r="9" spans="2:9" ht="18.600000000000001" thickBot="1" x14ac:dyDescent="0.4">
      <c r="B9" s="76" t="s">
        <v>68</v>
      </c>
      <c r="C9" s="74"/>
      <c r="D9" s="74"/>
      <c r="E9" s="75"/>
      <c r="F9" s="75"/>
      <c r="G9" s="75"/>
      <c r="H9" s="75"/>
      <c r="I9" s="73"/>
    </row>
    <row r="10" spans="2:9" ht="18.75" customHeight="1" x14ac:dyDescent="0.3">
      <c r="B10" s="277" t="s">
        <v>69</v>
      </c>
      <c r="C10" s="277" t="s">
        <v>7</v>
      </c>
      <c r="D10" s="277" t="s">
        <v>8</v>
      </c>
      <c r="E10" s="189" t="s">
        <v>214</v>
      </c>
      <c r="F10" s="189" t="s">
        <v>215</v>
      </c>
      <c r="G10" s="240" t="s">
        <v>9</v>
      </c>
      <c r="H10" s="240" t="s">
        <v>10</v>
      </c>
      <c r="I10" s="73"/>
    </row>
    <row r="11" spans="2:9" ht="28.5" customHeight="1" thickBot="1" x14ac:dyDescent="0.35">
      <c r="B11" s="278"/>
      <c r="C11" s="278"/>
      <c r="D11" s="278"/>
      <c r="E11" s="190"/>
      <c r="F11" s="190"/>
      <c r="G11" s="241"/>
      <c r="H11" s="241"/>
      <c r="I11" s="73"/>
    </row>
    <row r="12" spans="2:9" ht="18.75" customHeight="1" thickBot="1" x14ac:dyDescent="0.35">
      <c r="B12" s="81"/>
      <c r="C12" s="18"/>
      <c r="D12" s="15"/>
      <c r="E12" s="47"/>
      <c r="F12" s="42"/>
      <c r="G12" s="79"/>
      <c r="H12" s="79"/>
      <c r="I12" s="73"/>
    </row>
    <row r="13" spans="2:9" ht="18.75" customHeight="1" x14ac:dyDescent="0.3">
      <c r="B13" s="268" t="s">
        <v>113</v>
      </c>
      <c r="C13" s="80" t="s">
        <v>174</v>
      </c>
      <c r="D13" s="15">
        <v>1</v>
      </c>
      <c r="E13" s="17"/>
      <c r="F13" s="16"/>
      <c r="G13" s="79">
        <f>(E13+F13)*15%</f>
        <v>0</v>
      </c>
      <c r="H13" s="79">
        <f>(E13+F13+G13)*D13</f>
        <v>0</v>
      </c>
      <c r="I13" s="73"/>
    </row>
    <row r="14" spans="2:9" ht="18.75" customHeight="1" x14ac:dyDescent="0.3">
      <c r="B14" s="269"/>
      <c r="C14" s="14" t="s">
        <v>89</v>
      </c>
      <c r="D14" s="15">
        <v>2</v>
      </c>
      <c r="E14" s="17"/>
      <c r="F14" s="16"/>
      <c r="G14" s="79">
        <f t="shared" ref="G14:G16" si="0">(E14+F14)*15%</f>
        <v>0</v>
      </c>
      <c r="H14" s="79">
        <f t="shared" ref="H14:H16" si="1">(E14+F14+G14)*D14</f>
        <v>0</v>
      </c>
      <c r="I14" s="73"/>
    </row>
    <row r="15" spans="2:9" ht="18.75" customHeight="1" x14ac:dyDescent="0.3">
      <c r="B15" s="269"/>
      <c r="C15" s="14" t="s">
        <v>88</v>
      </c>
      <c r="D15" s="15">
        <v>2</v>
      </c>
      <c r="E15" s="17"/>
      <c r="F15" s="16"/>
      <c r="G15" s="79">
        <f t="shared" si="0"/>
        <v>0</v>
      </c>
      <c r="H15" s="79">
        <f t="shared" si="1"/>
        <v>0</v>
      </c>
      <c r="I15" s="73"/>
    </row>
    <row r="16" spans="2:9" ht="18.75" customHeight="1" thickBot="1" x14ac:dyDescent="0.35">
      <c r="B16" s="270"/>
      <c r="C16" s="14" t="s">
        <v>13</v>
      </c>
      <c r="D16" s="15">
        <v>10</v>
      </c>
      <c r="E16" s="17"/>
      <c r="F16" s="16"/>
      <c r="G16" s="79">
        <f t="shared" si="0"/>
        <v>0</v>
      </c>
      <c r="H16" s="79">
        <f t="shared" si="1"/>
        <v>0</v>
      </c>
      <c r="I16" s="73"/>
    </row>
    <row r="17" spans="2:9" ht="18.75" customHeight="1" thickBot="1" x14ac:dyDescent="0.35">
      <c r="B17" s="131"/>
      <c r="C17" s="18"/>
      <c r="D17" s="15"/>
      <c r="E17" s="47"/>
      <c r="F17" s="42"/>
      <c r="G17" s="79"/>
      <c r="H17" s="79"/>
      <c r="I17" s="73"/>
    </row>
    <row r="18" spans="2:9" ht="17.25" customHeight="1" x14ac:dyDescent="0.3">
      <c r="B18" s="265" t="s">
        <v>70</v>
      </c>
      <c r="C18" s="14" t="s">
        <v>89</v>
      </c>
      <c r="D18" s="15">
        <v>2</v>
      </c>
      <c r="E18" s="17"/>
      <c r="F18" s="16"/>
      <c r="G18" s="79">
        <f t="shared" ref="G18:G20" si="2">(E18+F18)*15%</f>
        <v>0</v>
      </c>
      <c r="H18" s="79">
        <f t="shared" ref="H18:H20" si="3">(E18+F18+G18)*D18</f>
        <v>0</v>
      </c>
      <c r="I18" s="73"/>
    </row>
    <row r="19" spans="2:9" ht="17.25" customHeight="1" x14ac:dyDescent="0.3">
      <c r="B19" s="266"/>
      <c r="C19" s="14" t="s">
        <v>88</v>
      </c>
      <c r="D19" s="15">
        <v>2</v>
      </c>
      <c r="E19" s="17"/>
      <c r="F19" s="16"/>
      <c r="G19" s="79">
        <f t="shared" si="2"/>
        <v>0</v>
      </c>
      <c r="H19" s="79">
        <f t="shared" si="3"/>
        <v>0</v>
      </c>
      <c r="I19" s="73"/>
    </row>
    <row r="20" spans="2:9" ht="17.25" customHeight="1" x14ac:dyDescent="0.3">
      <c r="B20" s="266"/>
      <c r="C20" s="14" t="s">
        <v>13</v>
      </c>
      <c r="D20" s="15">
        <v>1</v>
      </c>
      <c r="E20" s="17"/>
      <c r="F20" s="16"/>
      <c r="G20" s="79">
        <f t="shared" si="2"/>
        <v>0</v>
      </c>
      <c r="H20" s="79">
        <f t="shared" si="3"/>
        <v>0</v>
      </c>
      <c r="I20" s="73"/>
    </row>
    <row r="21" spans="2:9" ht="17.25" customHeight="1" thickBot="1" x14ac:dyDescent="0.35">
      <c r="B21" s="130"/>
      <c r="C21" s="18"/>
      <c r="D21" s="15"/>
      <c r="E21" s="47"/>
      <c r="F21" s="42"/>
      <c r="G21" s="79"/>
      <c r="H21" s="79"/>
      <c r="I21" s="73"/>
    </row>
    <row r="22" spans="2:9" ht="18" customHeight="1" x14ac:dyDescent="0.3">
      <c r="B22" s="271" t="s">
        <v>71</v>
      </c>
      <c r="C22" s="82" t="s">
        <v>89</v>
      </c>
      <c r="D22" s="83">
        <v>1</v>
      </c>
      <c r="E22" s="17"/>
      <c r="F22" s="16"/>
      <c r="G22" s="79">
        <f t="shared" ref="G22:G23" si="4">(E22+F22)*15%</f>
        <v>0</v>
      </c>
      <c r="H22" s="79">
        <f t="shared" ref="H22:H23" si="5">(E22+F22+G22)*D22</f>
        <v>0</v>
      </c>
      <c r="I22" s="73"/>
    </row>
    <row r="23" spans="2:9" ht="18" customHeight="1" thickBot="1" x14ac:dyDescent="0.35">
      <c r="B23" s="272"/>
      <c r="C23" s="82" t="s">
        <v>88</v>
      </c>
      <c r="D23" s="83">
        <v>1</v>
      </c>
      <c r="E23" s="17"/>
      <c r="F23" s="16"/>
      <c r="G23" s="79">
        <f t="shared" si="4"/>
        <v>0</v>
      </c>
      <c r="H23" s="79">
        <f t="shared" si="5"/>
        <v>0</v>
      </c>
      <c r="I23" s="73"/>
    </row>
    <row r="24" spans="2:9" ht="17.25" customHeight="1" thickBot="1" x14ac:dyDescent="0.35">
      <c r="B24" s="130"/>
      <c r="C24" s="18"/>
      <c r="D24" s="15"/>
      <c r="E24" s="47"/>
      <c r="F24" s="42"/>
      <c r="G24" s="79"/>
      <c r="H24" s="79"/>
      <c r="I24" s="73"/>
    </row>
    <row r="25" spans="2:9" ht="32.25" customHeight="1" thickBot="1" x14ac:dyDescent="0.35">
      <c r="B25" s="93" t="s">
        <v>116</v>
      </c>
      <c r="C25" s="14" t="s">
        <v>96</v>
      </c>
      <c r="D25" s="15">
        <v>3</v>
      </c>
      <c r="E25" s="17"/>
      <c r="F25" s="16"/>
      <c r="G25" s="79">
        <f>(E25+F25)*15%</f>
        <v>0</v>
      </c>
      <c r="H25" s="79">
        <f>(E25+F25+G25)*D25</f>
        <v>0</v>
      </c>
      <c r="I25" s="73"/>
    </row>
    <row r="26" spans="2:9" ht="20.25" customHeight="1" thickBot="1" x14ac:dyDescent="0.35">
      <c r="B26" s="130"/>
      <c r="C26" s="18"/>
      <c r="D26" s="15"/>
      <c r="E26" s="47"/>
      <c r="F26" s="42"/>
      <c r="G26" s="79"/>
      <c r="H26" s="79"/>
      <c r="I26" s="73"/>
    </row>
    <row r="27" spans="2:9" ht="19.5" customHeight="1" x14ac:dyDescent="0.3">
      <c r="B27" s="265" t="s">
        <v>107</v>
      </c>
      <c r="C27" s="14" t="s">
        <v>96</v>
      </c>
      <c r="D27" s="84">
        <v>7</v>
      </c>
      <c r="E27" s="17"/>
      <c r="F27" s="16"/>
      <c r="G27" s="79">
        <f t="shared" ref="G27:G30" si="6">(E27+F27)*15%</f>
        <v>0</v>
      </c>
      <c r="H27" s="79">
        <f t="shared" ref="H27:H30" si="7">(E27+F27+G27)*D27</f>
        <v>0</v>
      </c>
      <c r="I27" s="73"/>
    </row>
    <row r="28" spans="2:9" ht="19.5" customHeight="1" x14ac:dyDescent="0.3">
      <c r="B28" s="266"/>
      <c r="C28" s="14" t="s">
        <v>175</v>
      </c>
      <c r="D28" s="84">
        <v>1</v>
      </c>
      <c r="E28" s="17"/>
      <c r="F28" s="16"/>
      <c r="G28" s="79">
        <f t="shared" si="6"/>
        <v>0</v>
      </c>
      <c r="H28" s="79">
        <f t="shared" si="7"/>
        <v>0</v>
      </c>
      <c r="I28" s="73"/>
    </row>
    <row r="29" spans="2:9" ht="19.5" customHeight="1" x14ac:dyDescent="0.3">
      <c r="B29" s="266"/>
      <c r="C29" s="14" t="s">
        <v>89</v>
      </c>
      <c r="D29" s="84">
        <v>3</v>
      </c>
      <c r="E29" s="17"/>
      <c r="F29" s="16"/>
      <c r="G29" s="79">
        <f t="shared" si="6"/>
        <v>0</v>
      </c>
      <c r="H29" s="79">
        <f t="shared" si="7"/>
        <v>0</v>
      </c>
      <c r="I29" s="73"/>
    </row>
    <row r="30" spans="2:9" ht="19.5" customHeight="1" thickBot="1" x14ac:dyDescent="0.35">
      <c r="B30" s="267"/>
      <c r="C30" s="14" t="s">
        <v>88</v>
      </c>
      <c r="D30" s="84">
        <v>4</v>
      </c>
      <c r="E30" s="17"/>
      <c r="F30" s="16"/>
      <c r="G30" s="79">
        <f t="shared" si="6"/>
        <v>0</v>
      </c>
      <c r="H30" s="79">
        <f t="shared" si="7"/>
        <v>0</v>
      </c>
      <c r="I30" s="73"/>
    </row>
    <row r="31" spans="2:9" ht="19.5" customHeight="1" thickBot="1" x14ac:dyDescent="0.35">
      <c r="B31" s="130"/>
      <c r="C31" s="18"/>
      <c r="D31" s="15"/>
      <c r="E31" s="47"/>
      <c r="F31" s="42"/>
      <c r="G31" s="79"/>
      <c r="H31" s="79"/>
      <c r="I31" s="73"/>
    </row>
    <row r="32" spans="2:9" ht="20.25" customHeight="1" x14ac:dyDescent="0.3">
      <c r="B32" s="265" t="s">
        <v>72</v>
      </c>
      <c r="C32" s="14" t="s">
        <v>176</v>
      </c>
      <c r="D32" s="15">
        <v>1</v>
      </c>
      <c r="E32" s="17"/>
      <c r="F32" s="16"/>
      <c r="G32" s="79">
        <f t="shared" ref="G32:G35" si="8">(E32+F32)*15%</f>
        <v>0</v>
      </c>
      <c r="H32" s="79">
        <f t="shared" ref="H32:H35" si="9">(E32+F32+G32)*D32</f>
        <v>0</v>
      </c>
      <c r="I32" s="73"/>
    </row>
    <row r="33" spans="2:9" ht="20.25" customHeight="1" x14ac:dyDescent="0.3">
      <c r="B33" s="266"/>
      <c r="C33" s="14" t="s">
        <v>96</v>
      </c>
      <c r="D33" s="15">
        <v>5</v>
      </c>
      <c r="E33" s="17"/>
      <c r="F33" s="16"/>
      <c r="G33" s="79">
        <f t="shared" si="8"/>
        <v>0</v>
      </c>
      <c r="H33" s="79">
        <f t="shared" si="9"/>
        <v>0</v>
      </c>
      <c r="I33" s="73"/>
    </row>
    <row r="34" spans="2:9" ht="20.25" customHeight="1" x14ac:dyDescent="0.3">
      <c r="B34" s="266"/>
      <c r="C34" s="14" t="s">
        <v>89</v>
      </c>
      <c r="D34" s="15">
        <v>2</v>
      </c>
      <c r="E34" s="17"/>
      <c r="F34" s="16"/>
      <c r="G34" s="79">
        <f t="shared" si="8"/>
        <v>0</v>
      </c>
      <c r="H34" s="79">
        <f t="shared" si="9"/>
        <v>0</v>
      </c>
      <c r="I34" s="73"/>
    </row>
    <row r="35" spans="2:9" ht="20.25" customHeight="1" thickBot="1" x14ac:dyDescent="0.35">
      <c r="B35" s="267"/>
      <c r="C35" s="14" t="s">
        <v>88</v>
      </c>
      <c r="D35" s="15">
        <v>2</v>
      </c>
      <c r="E35" s="17"/>
      <c r="F35" s="16"/>
      <c r="G35" s="79">
        <f t="shared" si="8"/>
        <v>0</v>
      </c>
      <c r="H35" s="79">
        <f t="shared" si="9"/>
        <v>0</v>
      </c>
      <c r="I35" s="73"/>
    </row>
    <row r="36" spans="2:9" ht="20.25" customHeight="1" thickBot="1" x14ac:dyDescent="0.35">
      <c r="B36" s="12"/>
      <c r="C36" s="14"/>
      <c r="D36" s="85"/>
      <c r="E36" s="85"/>
      <c r="F36" s="151"/>
      <c r="G36" s="79"/>
      <c r="H36" s="79"/>
      <c r="I36" s="73"/>
    </row>
    <row r="37" spans="2:9" ht="20.25" customHeight="1" x14ac:dyDescent="0.3">
      <c r="B37" s="257" t="s">
        <v>106</v>
      </c>
      <c r="C37" s="82" t="s">
        <v>89</v>
      </c>
      <c r="D37" s="85">
        <v>2</v>
      </c>
      <c r="E37" s="17"/>
      <c r="F37" s="16"/>
      <c r="G37" s="79">
        <f t="shared" ref="G37:G38" si="10">(E37+F37)*15%</f>
        <v>0</v>
      </c>
      <c r="H37" s="79">
        <f t="shared" ref="H37:H38" si="11">(E37+F37+G37)*D37</f>
        <v>0</v>
      </c>
      <c r="I37" s="73"/>
    </row>
    <row r="38" spans="2:9" ht="20.25" customHeight="1" thickBot="1" x14ac:dyDescent="0.35">
      <c r="B38" s="258"/>
      <c r="C38" s="82" t="s">
        <v>88</v>
      </c>
      <c r="D38" s="85">
        <v>2</v>
      </c>
      <c r="E38" s="17"/>
      <c r="F38" s="16"/>
      <c r="G38" s="79">
        <f t="shared" si="10"/>
        <v>0</v>
      </c>
      <c r="H38" s="79">
        <f t="shared" si="11"/>
        <v>0</v>
      </c>
      <c r="I38" s="73"/>
    </row>
    <row r="39" spans="2:9" ht="20.25" customHeight="1" thickBot="1" x14ac:dyDescent="0.35">
      <c r="B39" s="86"/>
      <c r="C39" s="18"/>
      <c r="D39" s="85"/>
      <c r="E39" s="47"/>
      <c r="F39" s="42"/>
      <c r="G39" s="79"/>
      <c r="H39" s="79"/>
      <c r="I39" s="73"/>
    </row>
    <row r="40" spans="2:9" x14ac:dyDescent="0.3">
      <c r="B40" s="262" t="s">
        <v>47</v>
      </c>
      <c r="C40" s="33" t="s">
        <v>96</v>
      </c>
      <c r="D40" s="24">
        <v>10</v>
      </c>
      <c r="E40" s="17"/>
      <c r="F40" s="16"/>
      <c r="G40" s="79">
        <f t="shared" ref="G40:G44" si="12">(E40+F40)*15%</f>
        <v>0</v>
      </c>
      <c r="H40" s="79">
        <f t="shared" ref="H40:H44" si="13">(E40+F40+G40)*D40</f>
        <v>0</v>
      </c>
    </row>
    <row r="41" spans="2:9" x14ac:dyDescent="0.3">
      <c r="B41" s="263"/>
      <c r="C41" s="33" t="s">
        <v>97</v>
      </c>
      <c r="D41" s="24">
        <v>1</v>
      </c>
      <c r="E41" s="17"/>
      <c r="F41" s="16"/>
      <c r="G41" s="79">
        <f t="shared" si="12"/>
        <v>0</v>
      </c>
      <c r="H41" s="79">
        <f t="shared" si="13"/>
        <v>0</v>
      </c>
    </row>
    <row r="42" spans="2:9" x14ac:dyDescent="0.3">
      <c r="B42" s="263"/>
      <c r="C42" s="33" t="s">
        <v>98</v>
      </c>
      <c r="D42" s="24">
        <v>1</v>
      </c>
      <c r="E42" s="17"/>
      <c r="F42" s="16"/>
      <c r="G42" s="79">
        <f t="shared" si="12"/>
        <v>0</v>
      </c>
      <c r="H42" s="79">
        <f t="shared" si="13"/>
        <v>0</v>
      </c>
    </row>
    <row r="43" spans="2:9" x14ac:dyDescent="0.3">
      <c r="B43" s="263"/>
      <c r="C43" s="33" t="s">
        <v>177</v>
      </c>
      <c r="D43" s="24">
        <v>3</v>
      </c>
      <c r="E43" s="17"/>
      <c r="F43" s="16"/>
      <c r="G43" s="79">
        <f t="shared" si="12"/>
        <v>0</v>
      </c>
      <c r="H43" s="79">
        <f t="shared" si="13"/>
        <v>0</v>
      </c>
    </row>
    <row r="44" spans="2:9" ht="15" thickBot="1" x14ac:dyDescent="0.35">
      <c r="B44" s="264"/>
      <c r="C44" s="33" t="s">
        <v>178</v>
      </c>
      <c r="D44" s="24">
        <v>3</v>
      </c>
      <c r="E44" s="17"/>
      <c r="F44" s="16"/>
      <c r="G44" s="79">
        <f t="shared" si="12"/>
        <v>0</v>
      </c>
      <c r="H44" s="79">
        <f t="shared" si="13"/>
        <v>0</v>
      </c>
    </row>
    <row r="45" spans="2:9" ht="15" thickBot="1" x14ac:dyDescent="0.35">
      <c r="B45" s="87"/>
      <c r="C45" s="18"/>
      <c r="D45" s="88"/>
      <c r="E45" s="47"/>
      <c r="F45" s="42"/>
      <c r="G45" s="79"/>
      <c r="H45" s="79"/>
    </row>
    <row r="46" spans="2:9" x14ac:dyDescent="0.3">
      <c r="B46" s="259" t="s">
        <v>49</v>
      </c>
      <c r="C46" s="33" t="s">
        <v>179</v>
      </c>
      <c r="D46" s="88">
        <v>1</v>
      </c>
      <c r="E46" s="17"/>
      <c r="F46" s="16"/>
      <c r="G46" s="79">
        <f t="shared" ref="G46:G49" si="14">(E46+F46)*15%</f>
        <v>0</v>
      </c>
      <c r="H46" s="79">
        <f t="shared" ref="H46:H49" si="15">(E46+F46+G46)*D46</f>
        <v>0</v>
      </c>
    </row>
    <row r="47" spans="2:9" x14ac:dyDescent="0.3">
      <c r="B47" s="260"/>
      <c r="C47" s="33" t="s">
        <v>169</v>
      </c>
      <c r="D47" s="88">
        <v>9</v>
      </c>
      <c r="E47" s="17"/>
      <c r="F47" s="16"/>
      <c r="G47" s="79">
        <f t="shared" si="14"/>
        <v>0</v>
      </c>
      <c r="H47" s="79">
        <f t="shared" si="15"/>
        <v>0</v>
      </c>
    </row>
    <row r="48" spans="2:9" x14ac:dyDescent="0.3">
      <c r="B48" s="260"/>
      <c r="C48" s="33" t="s">
        <v>180</v>
      </c>
      <c r="D48" s="88">
        <v>2</v>
      </c>
      <c r="E48" s="17"/>
      <c r="F48" s="16"/>
      <c r="G48" s="79">
        <f t="shared" si="14"/>
        <v>0</v>
      </c>
      <c r="H48" s="79">
        <f t="shared" si="15"/>
        <v>0</v>
      </c>
    </row>
    <row r="49" spans="2:8" ht="15" thickBot="1" x14ac:dyDescent="0.35">
      <c r="B49" s="261"/>
      <c r="C49" s="33" t="s">
        <v>181</v>
      </c>
      <c r="D49" s="88">
        <v>2</v>
      </c>
      <c r="E49" s="17"/>
      <c r="F49" s="16"/>
      <c r="G49" s="79">
        <f t="shared" si="14"/>
        <v>0</v>
      </c>
      <c r="H49" s="79">
        <f t="shared" si="15"/>
        <v>0</v>
      </c>
    </row>
    <row r="50" spans="2:8" ht="15" thickBot="1" x14ac:dyDescent="0.35">
      <c r="B50" s="129"/>
      <c r="C50" s="18"/>
      <c r="D50" s="88"/>
      <c r="E50" s="47"/>
      <c r="F50" s="42"/>
      <c r="G50" s="79"/>
      <c r="H50" s="79"/>
    </row>
    <row r="51" spans="2:8" x14ac:dyDescent="0.3">
      <c r="B51" s="259" t="s">
        <v>51</v>
      </c>
      <c r="C51" s="33" t="s">
        <v>180</v>
      </c>
      <c r="D51" s="88">
        <v>2</v>
      </c>
      <c r="E51" s="17"/>
      <c r="F51" s="16"/>
      <c r="G51" s="79">
        <f t="shared" ref="G51:G52" si="16">(E51+F51)*15%</f>
        <v>0</v>
      </c>
      <c r="H51" s="79">
        <f t="shared" ref="H51:H52" si="17">(E51+F51+G51)*D51</f>
        <v>0</v>
      </c>
    </row>
    <row r="52" spans="2:8" ht="15" thickBot="1" x14ac:dyDescent="0.35">
      <c r="B52" s="261"/>
      <c r="C52" s="33" t="s">
        <v>182</v>
      </c>
      <c r="D52" s="88">
        <v>2</v>
      </c>
      <c r="E52" s="17"/>
      <c r="F52" s="16"/>
      <c r="G52" s="79">
        <f t="shared" si="16"/>
        <v>0</v>
      </c>
      <c r="H52" s="79">
        <f t="shared" si="17"/>
        <v>0</v>
      </c>
    </row>
    <row r="53" spans="2:8" ht="15" thickBot="1" x14ac:dyDescent="0.35">
      <c r="B53" s="129"/>
      <c r="C53" s="18"/>
      <c r="D53" s="88"/>
      <c r="E53" s="47"/>
      <c r="F53" s="42"/>
      <c r="G53" s="79"/>
      <c r="H53" s="79"/>
    </row>
    <row r="54" spans="2:8" x14ac:dyDescent="0.3">
      <c r="B54" s="259" t="s">
        <v>52</v>
      </c>
      <c r="C54" s="33" t="s">
        <v>183</v>
      </c>
      <c r="D54" s="88">
        <v>1</v>
      </c>
      <c r="E54" s="17"/>
      <c r="F54" s="16"/>
      <c r="G54" s="79">
        <f t="shared" ref="G54:G55" si="18">(E54+F54)*15%</f>
        <v>0</v>
      </c>
      <c r="H54" s="79">
        <f t="shared" ref="H54:H55" si="19">(E54+F54+G54)*D54</f>
        <v>0</v>
      </c>
    </row>
    <row r="55" spans="2:8" ht="15" thickBot="1" x14ac:dyDescent="0.35">
      <c r="B55" s="261"/>
      <c r="C55" s="33" t="s">
        <v>173</v>
      </c>
      <c r="D55" s="88">
        <v>4</v>
      </c>
      <c r="E55" s="17"/>
      <c r="F55" s="16"/>
      <c r="G55" s="79">
        <f t="shared" si="18"/>
        <v>0</v>
      </c>
      <c r="H55" s="79">
        <f t="shared" si="19"/>
        <v>0</v>
      </c>
    </row>
    <row r="56" spans="2:8" ht="15" thickBot="1" x14ac:dyDescent="0.35">
      <c r="B56" s="129"/>
      <c r="C56" s="18"/>
      <c r="D56" s="88"/>
      <c r="E56" s="47"/>
      <c r="F56" s="42"/>
      <c r="G56" s="79"/>
      <c r="H56" s="79"/>
    </row>
    <row r="57" spans="2:8" x14ac:dyDescent="0.3">
      <c r="B57" s="259" t="s">
        <v>99</v>
      </c>
      <c r="C57" s="33" t="s">
        <v>184</v>
      </c>
      <c r="D57" s="88">
        <v>1</v>
      </c>
      <c r="E57" s="17"/>
      <c r="F57" s="16"/>
      <c r="G57" s="79">
        <f t="shared" ref="G57:G60" si="20">(E57+F57)*15%</f>
        <v>0</v>
      </c>
      <c r="H57" s="79">
        <f t="shared" ref="H57:H60" si="21">(E57+F57+G57)*D57</f>
        <v>0</v>
      </c>
    </row>
    <row r="58" spans="2:8" x14ac:dyDescent="0.3">
      <c r="B58" s="260"/>
      <c r="C58" s="33" t="s">
        <v>173</v>
      </c>
      <c r="D58" s="88">
        <v>2</v>
      </c>
      <c r="E58" s="17"/>
      <c r="F58" s="16"/>
      <c r="G58" s="79">
        <f t="shared" si="20"/>
        <v>0</v>
      </c>
      <c r="H58" s="79">
        <f t="shared" si="21"/>
        <v>0</v>
      </c>
    </row>
    <row r="59" spans="2:8" x14ac:dyDescent="0.3">
      <c r="B59" s="260"/>
      <c r="C59" s="33" t="s">
        <v>180</v>
      </c>
      <c r="D59" s="88">
        <v>1</v>
      </c>
      <c r="E59" s="17"/>
      <c r="F59" s="16"/>
      <c r="G59" s="79">
        <f t="shared" si="20"/>
        <v>0</v>
      </c>
      <c r="H59" s="79">
        <f t="shared" si="21"/>
        <v>0</v>
      </c>
    </row>
    <row r="60" spans="2:8" ht="15" thickBot="1" x14ac:dyDescent="0.35">
      <c r="B60" s="261"/>
      <c r="C60" s="33" t="s">
        <v>151</v>
      </c>
      <c r="D60" s="88">
        <v>1</v>
      </c>
      <c r="E60" s="17"/>
      <c r="F60" s="16"/>
      <c r="G60" s="79">
        <f t="shared" si="20"/>
        <v>0</v>
      </c>
      <c r="H60" s="79">
        <f t="shared" si="21"/>
        <v>0</v>
      </c>
    </row>
    <row r="61" spans="2:8" ht="15" thickBot="1" x14ac:dyDescent="0.35">
      <c r="B61" s="129"/>
      <c r="C61" s="18"/>
      <c r="D61" s="88"/>
      <c r="E61" s="47"/>
      <c r="F61" s="42"/>
      <c r="G61" s="79"/>
      <c r="H61" s="79"/>
    </row>
    <row r="62" spans="2:8" x14ac:dyDescent="0.3">
      <c r="B62" s="259" t="s">
        <v>53</v>
      </c>
      <c r="C62" s="33" t="s">
        <v>185</v>
      </c>
      <c r="D62" s="88">
        <v>1</v>
      </c>
      <c r="E62" s="17"/>
      <c r="F62" s="16"/>
      <c r="G62" s="79">
        <f t="shared" ref="G62:G65" si="22">(E62+F62)*15%</f>
        <v>0</v>
      </c>
      <c r="H62" s="79">
        <f t="shared" ref="H62:H65" si="23">(E62+F62+G62)*D62</f>
        <v>0</v>
      </c>
    </row>
    <row r="63" spans="2:8" x14ac:dyDescent="0.3">
      <c r="B63" s="260"/>
      <c r="C63" s="33" t="s">
        <v>50</v>
      </c>
      <c r="D63" s="88">
        <v>8</v>
      </c>
      <c r="E63" s="17"/>
      <c r="F63" s="16"/>
      <c r="G63" s="79">
        <f t="shared" si="22"/>
        <v>0</v>
      </c>
      <c r="H63" s="79">
        <f t="shared" si="23"/>
        <v>0</v>
      </c>
    </row>
    <row r="64" spans="2:8" x14ac:dyDescent="0.3">
      <c r="B64" s="260"/>
      <c r="C64" s="33" t="s">
        <v>180</v>
      </c>
      <c r="D64" s="88">
        <v>2</v>
      </c>
      <c r="E64" s="17"/>
      <c r="F64" s="16"/>
      <c r="G64" s="79">
        <f t="shared" si="22"/>
        <v>0</v>
      </c>
      <c r="H64" s="79">
        <f t="shared" si="23"/>
        <v>0</v>
      </c>
    </row>
    <row r="65" spans="2:8" ht="15" thickBot="1" x14ac:dyDescent="0.35">
      <c r="B65" s="261"/>
      <c r="C65" s="33" t="s">
        <v>151</v>
      </c>
      <c r="D65" s="88">
        <v>2</v>
      </c>
      <c r="E65" s="17"/>
      <c r="F65" s="16"/>
      <c r="G65" s="79">
        <f t="shared" si="22"/>
        <v>0</v>
      </c>
      <c r="H65" s="79">
        <f t="shared" si="23"/>
        <v>0</v>
      </c>
    </row>
    <row r="66" spans="2:8" ht="15" thickBot="1" x14ac:dyDescent="0.35">
      <c r="B66" s="129"/>
      <c r="C66" s="33"/>
      <c r="D66" s="88"/>
      <c r="E66" s="47"/>
      <c r="F66" s="42"/>
      <c r="G66" s="79"/>
      <c r="H66" s="79"/>
    </row>
    <row r="67" spans="2:8" s="5" customFormat="1" ht="15.75" customHeight="1" x14ac:dyDescent="0.3">
      <c r="B67" s="196" t="s">
        <v>54</v>
      </c>
      <c r="C67" s="23" t="s">
        <v>186</v>
      </c>
      <c r="D67" s="24">
        <v>1</v>
      </c>
      <c r="E67" s="17"/>
      <c r="F67" s="16"/>
      <c r="G67" s="79">
        <f t="shared" ref="G67:G68" si="24">(E67+F67)*15%</f>
        <v>0</v>
      </c>
      <c r="H67" s="79">
        <f t="shared" ref="H67:H68" si="25">(E67+F67+G67)*D67</f>
        <v>0</v>
      </c>
    </row>
    <row r="68" spans="2:8" s="5" customFormat="1" ht="15.75" customHeight="1" thickBot="1" x14ac:dyDescent="0.35">
      <c r="B68" s="198"/>
      <c r="C68" s="23" t="s">
        <v>187</v>
      </c>
      <c r="D68" s="24">
        <v>1</v>
      </c>
      <c r="E68" s="17"/>
      <c r="F68" s="16"/>
      <c r="G68" s="79">
        <f t="shared" si="24"/>
        <v>0</v>
      </c>
      <c r="H68" s="79">
        <f t="shared" si="25"/>
        <v>0</v>
      </c>
    </row>
    <row r="69" spans="2:8" ht="15" thickBot="1" x14ac:dyDescent="0.35">
      <c r="B69" s="129"/>
      <c r="C69" s="18"/>
      <c r="D69" s="88"/>
      <c r="E69" s="47"/>
      <c r="F69" s="42"/>
      <c r="G69" s="79"/>
      <c r="H69" s="79"/>
    </row>
    <row r="70" spans="2:8" s="5" customFormat="1" ht="15" thickBot="1" x14ac:dyDescent="0.35">
      <c r="B70" s="22" t="s">
        <v>188</v>
      </c>
      <c r="C70" s="23" t="s">
        <v>180</v>
      </c>
      <c r="D70" s="24">
        <v>2</v>
      </c>
      <c r="E70" s="17"/>
      <c r="F70" s="16"/>
      <c r="G70" s="79">
        <f>(E70+F70)*15%</f>
        <v>0</v>
      </c>
      <c r="H70" s="79">
        <f>(E70+F70+G70)*D70</f>
        <v>0</v>
      </c>
    </row>
    <row r="71" spans="2:8" ht="15" thickBot="1" x14ac:dyDescent="0.35">
      <c r="B71" s="129"/>
      <c r="C71" s="18"/>
      <c r="D71" s="88"/>
      <c r="E71" s="47"/>
      <c r="F71" s="42"/>
      <c r="G71" s="79"/>
      <c r="H71" s="79"/>
    </row>
    <row r="72" spans="2:8" x14ac:dyDescent="0.3">
      <c r="B72" s="259" t="s">
        <v>55</v>
      </c>
      <c r="C72" s="33" t="s">
        <v>189</v>
      </c>
      <c r="D72" s="88">
        <v>1</v>
      </c>
      <c r="E72" s="17"/>
      <c r="F72" s="16"/>
      <c r="G72" s="79">
        <f t="shared" ref="G72:G75" si="26">(E72+F72)*15%</f>
        <v>0</v>
      </c>
      <c r="H72" s="79">
        <f t="shared" ref="H72:H75" si="27">(E72+F72+G72)*D72</f>
        <v>0</v>
      </c>
    </row>
    <row r="73" spans="2:8" x14ac:dyDescent="0.3">
      <c r="B73" s="260"/>
      <c r="C73" s="33" t="s">
        <v>173</v>
      </c>
      <c r="D73" s="88">
        <v>4</v>
      </c>
      <c r="E73" s="17"/>
      <c r="F73" s="16"/>
      <c r="G73" s="79">
        <f t="shared" si="26"/>
        <v>0</v>
      </c>
      <c r="H73" s="79">
        <f t="shared" si="27"/>
        <v>0</v>
      </c>
    </row>
    <row r="74" spans="2:8" x14ac:dyDescent="0.3">
      <c r="B74" s="260"/>
      <c r="C74" s="33" t="s">
        <v>180</v>
      </c>
      <c r="D74" s="88">
        <v>2</v>
      </c>
      <c r="E74" s="17"/>
      <c r="F74" s="16"/>
      <c r="G74" s="79">
        <f t="shared" si="26"/>
        <v>0</v>
      </c>
      <c r="H74" s="79">
        <f t="shared" si="27"/>
        <v>0</v>
      </c>
    </row>
    <row r="75" spans="2:8" ht="15" thickBot="1" x14ac:dyDescent="0.35">
      <c r="B75" s="261"/>
      <c r="C75" s="33" t="s">
        <v>151</v>
      </c>
      <c r="D75" s="88">
        <v>3</v>
      </c>
      <c r="E75" s="17"/>
      <c r="F75" s="16"/>
      <c r="G75" s="79">
        <f t="shared" si="26"/>
        <v>0</v>
      </c>
      <c r="H75" s="79">
        <f t="shared" si="27"/>
        <v>0</v>
      </c>
    </row>
    <row r="76" spans="2:8" ht="15" thickBot="1" x14ac:dyDescent="0.35">
      <c r="B76" s="129"/>
      <c r="C76" s="18"/>
      <c r="D76" s="88"/>
      <c r="E76" s="47"/>
      <c r="F76" s="42"/>
      <c r="G76" s="79"/>
      <c r="H76" s="79"/>
    </row>
    <row r="77" spans="2:8" x14ac:dyDescent="0.3">
      <c r="B77" s="259" t="s">
        <v>56</v>
      </c>
      <c r="C77" s="33" t="s">
        <v>48</v>
      </c>
      <c r="D77" s="88">
        <v>1</v>
      </c>
      <c r="E77" s="17"/>
      <c r="F77" s="16"/>
      <c r="G77" s="79">
        <f t="shared" ref="G77:G78" si="28">(E77+F77)*15%</f>
        <v>0</v>
      </c>
      <c r="H77" s="79">
        <f t="shared" ref="H77:H78" si="29">(E77+F77+G77)*D77</f>
        <v>0</v>
      </c>
    </row>
    <row r="78" spans="2:8" ht="15" thickBot="1" x14ac:dyDescent="0.35">
      <c r="B78" s="261"/>
      <c r="C78" s="33" t="s">
        <v>13</v>
      </c>
      <c r="D78" s="88">
        <v>4</v>
      </c>
      <c r="E78" s="17"/>
      <c r="F78" s="16"/>
      <c r="G78" s="79">
        <f t="shared" si="28"/>
        <v>0</v>
      </c>
      <c r="H78" s="79">
        <f t="shared" si="29"/>
        <v>0</v>
      </c>
    </row>
    <row r="79" spans="2:8" ht="15" thickBot="1" x14ac:dyDescent="0.35">
      <c r="B79" s="129"/>
      <c r="C79" s="18"/>
      <c r="D79" s="89"/>
      <c r="E79" s="47"/>
      <c r="F79" s="42"/>
      <c r="G79" s="79"/>
      <c r="H79" s="79"/>
    </row>
    <row r="80" spans="2:8" x14ac:dyDescent="0.3">
      <c r="B80" s="259" t="s">
        <v>57</v>
      </c>
      <c r="C80" s="33" t="s">
        <v>48</v>
      </c>
      <c r="D80" s="89">
        <v>1</v>
      </c>
      <c r="E80" s="17"/>
      <c r="F80" s="16"/>
      <c r="G80" s="79">
        <f t="shared" ref="G80:G83" si="30">(E80+F80)*15%</f>
        <v>0</v>
      </c>
      <c r="H80" s="79">
        <f t="shared" ref="H80:H83" si="31">(E80+F80+G80)*D80</f>
        <v>0</v>
      </c>
    </row>
    <row r="81" spans="2:8" x14ac:dyDescent="0.3">
      <c r="B81" s="260"/>
      <c r="C81" s="33" t="s">
        <v>50</v>
      </c>
      <c r="D81" s="89">
        <v>7</v>
      </c>
      <c r="E81" s="17"/>
      <c r="F81" s="16"/>
      <c r="G81" s="79">
        <f t="shared" si="30"/>
        <v>0</v>
      </c>
      <c r="H81" s="79">
        <f t="shared" si="31"/>
        <v>0</v>
      </c>
    </row>
    <row r="82" spans="2:8" x14ac:dyDescent="0.3">
      <c r="B82" s="260"/>
      <c r="C82" s="33" t="s">
        <v>172</v>
      </c>
      <c r="D82" s="89">
        <v>2</v>
      </c>
      <c r="E82" s="17"/>
      <c r="F82" s="16"/>
      <c r="G82" s="79">
        <f t="shared" si="30"/>
        <v>0</v>
      </c>
      <c r="H82" s="79">
        <f t="shared" si="31"/>
        <v>0</v>
      </c>
    </row>
    <row r="83" spans="2:8" ht="15" thickBot="1" x14ac:dyDescent="0.35">
      <c r="B83" s="260"/>
      <c r="C83" s="33" t="s">
        <v>151</v>
      </c>
      <c r="D83" s="89">
        <v>2</v>
      </c>
      <c r="E83" s="17"/>
      <c r="F83" s="16"/>
      <c r="G83" s="79">
        <f t="shared" si="30"/>
        <v>0</v>
      </c>
      <c r="H83" s="79">
        <f t="shared" si="31"/>
        <v>0</v>
      </c>
    </row>
    <row r="84" spans="2:8" ht="15" thickBot="1" x14ac:dyDescent="0.35">
      <c r="B84" s="90"/>
      <c r="C84" s="91"/>
      <c r="D84" s="48"/>
      <c r="E84" s="42"/>
      <c r="F84" s="42"/>
      <c r="G84" s="79"/>
      <c r="H84" s="79"/>
    </row>
    <row r="85" spans="2:8" x14ac:dyDescent="0.3">
      <c r="B85" s="193" t="s">
        <v>58</v>
      </c>
      <c r="C85" s="43" t="s">
        <v>175</v>
      </c>
      <c r="D85" s="48">
        <v>1</v>
      </c>
      <c r="E85" s="17"/>
      <c r="F85" s="16"/>
      <c r="G85" s="79">
        <f t="shared" ref="G85:G88" si="32">(E85+F85)*15%</f>
        <v>0</v>
      </c>
      <c r="H85" s="79">
        <f t="shared" ref="H85:H88" si="33">(E85+F85+G85)*D85</f>
        <v>0</v>
      </c>
    </row>
    <row r="86" spans="2:8" x14ac:dyDescent="0.3">
      <c r="B86" s="194"/>
      <c r="C86" s="43" t="s">
        <v>148</v>
      </c>
      <c r="D86" s="48">
        <v>4</v>
      </c>
      <c r="E86" s="17"/>
      <c r="F86" s="16"/>
      <c r="G86" s="79">
        <f t="shared" si="32"/>
        <v>0</v>
      </c>
      <c r="H86" s="79">
        <f t="shared" si="33"/>
        <v>0</v>
      </c>
    </row>
    <row r="87" spans="2:8" ht="18" customHeight="1" x14ac:dyDescent="0.3">
      <c r="B87" s="194"/>
      <c r="C87" s="43" t="s">
        <v>190</v>
      </c>
      <c r="D87" s="48">
        <v>2</v>
      </c>
      <c r="E87" s="17"/>
      <c r="F87" s="16"/>
      <c r="G87" s="79">
        <f t="shared" si="32"/>
        <v>0</v>
      </c>
      <c r="H87" s="79">
        <f t="shared" si="33"/>
        <v>0</v>
      </c>
    </row>
    <row r="88" spans="2:8" ht="15" customHeight="1" x14ac:dyDescent="0.3">
      <c r="B88" s="194"/>
      <c r="C88" s="43" t="s">
        <v>88</v>
      </c>
      <c r="D88" s="48">
        <v>2</v>
      </c>
      <c r="E88" s="17"/>
      <c r="F88" s="16"/>
      <c r="G88" s="79">
        <f t="shared" si="32"/>
        <v>0</v>
      </c>
      <c r="H88" s="79">
        <f t="shared" si="33"/>
        <v>0</v>
      </c>
    </row>
    <row r="89" spans="2:8" ht="15" thickBot="1" x14ac:dyDescent="0.35">
      <c r="B89" s="127"/>
      <c r="C89" s="18"/>
      <c r="D89" s="48"/>
      <c r="E89" s="47"/>
      <c r="F89" s="42"/>
      <c r="G89" s="79"/>
      <c r="H89" s="79"/>
    </row>
    <row r="90" spans="2:8" x14ac:dyDescent="0.3">
      <c r="B90" s="193" t="s">
        <v>130</v>
      </c>
      <c r="C90" s="43" t="s">
        <v>59</v>
      </c>
      <c r="D90" s="48">
        <v>1</v>
      </c>
      <c r="E90" s="17"/>
      <c r="F90" s="16"/>
      <c r="G90" s="79">
        <f t="shared" ref="G90:G94" si="34">(E90+F90)*15%</f>
        <v>0</v>
      </c>
      <c r="H90" s="79">
        <f t="shared" ref="H90:H94" si="35">(E90+F90+G90)*D90</f>
        <v>0</v>
      </c>
    </row>
    <row r="91" spans="2:8" x14ac:dyDescent="0.3">
      <c r="B91" s="194"/>
      <c r="C91" s="43" t="s">
        <v>191</v>
      </c>
      <c r="D91" s="48">
        <v>1</v>
      </c>
      <c r="E91" s="17"/>
      <c r="F91" s="16"/>
      <c r="G91" s="79">
        <f t="shared" si="34"/>
        <v>0</v>
      </c>
      <c r="H91" s="79">
        <f t="shared" si="35"/>
        <v>0</v>
      </c>
    </row>
    <row r="92" spans="2:8" ht="15" customHeight="1" x14ac:dyDescent="0.3">
      <c r="B92" s="194"/>
      <c r="C92" s="43" t="s">
        <v>173</v>
      </c>
      <c r="D92" s="48">
        <v>11</v>
      </c>
      <c r="E92" s="17"/>
      <c r="F92" s="16"/>
      <c r="G92" s="79">
        <f t="shared" si="34"/>
        <v>0</v>
      </c>
      <c r="H92" s="79">
        <f t="shared" si="35"/>
        <v>0</v>
      </c>
    </row>
    <row r="93" spans="2:8" x14ac:dyDescent="0.3">
      <c r="B93" s="194"/>
      <c r="C93" s="43" t="s">
        <v>89</v>
      </c>
      <c r="D93" s="48">
        <v>2</v>
      </c>
      <c r="E93" s="17"/>
      <c r="F93" s="16"/>
      <c r="G93" s="79">
        <f t="shared" si="34"/>
        <v>0</v>
      </c>
      <c r="H93" s="79">
        <f t="shared" si="35"/>
        <v>0</v>
      </c>
    </row>
    <row r="94" spans="2:8" x14ac:dyDescent="0.3">
      <c r="B94" s="194"/>
      <c r="C94" s="43" t="s">
        <v>88</v>
      </c>
      <c r="D94" s="48">
        <v>2</v>
      </c>
      <c r="E94" s="17"/>
      <c r="F94" s="16"/>
      <c r="G94" s="79">
        <f t="shared" si="34"/>
        <v>0</v>
      </c>
      <c r="H94" s="79">
        <f t="shared" si="35"/>
        <v>0</v>
      </c>
    </row>
    <row r="95" spans="2:8" ht="15" thickBot="1" x14ac:dyDescent="0.35">
      <c r="B95" s="127"/>
      <c r="C95" s="18"/>
      <c r="D95" s="48"/>
      <c r="E95" s="47"/>
      <c r="F95" s="42"/>
      <c r="G95" s="79"/>
      <c r="H95" s="79"/>
    </row>
    <row r="96" spans="2:8" x14ac:dyDescent="0.3">
      <c r="B96" s="193" t="s">
        <v>60</v>
      </c>
      <c r="C96" s="43" t="s">
        <v>192</v>
      </c>
      <c r="D96" s="48">
        <v>1</v>
      </c>
      <c r="E96" s="17"/>
      <c r="F96" s="16"/>
      <c r="G96" s="79">
        <f t="shared" ref="G96:G97" si="36">(E96+F96)*15%</f>
        <v>0</v>
      </c>
      <c r="H96" s="79">
        <f t="shared" ref="H96:H97" si="37">(E96+F96+G96)*D96</f>
        <v>0</v>
      </c>
    </row>
    <row r="97" spans="2:8" ht="15" thickBot="1" x14ac:dyDescent="0.35">
      <c r="B97" s="195"/>
      <c r="C97" s="43" t="s">
        <v>96</v>
      </c>
      <c r="D97" s="48">
        <v>3</v>
      </c>
      <c r="E97" s="17"/>
      <c r="F97" s="16"/>
      <c r="G97" s="79">
        <f t="shared" si="36"/>
        <v>0</v>
      </c>
      <c r="H97" s="79">
        <f t="shared" si="37"/>
        <v>0</v>
      </c>
    </row>
    <row r="98" spans="2:8" ht="15" thickBot="1" x14ac:dyDescent="0.35">
      <c r="B98" s="127"/>
      <c r="C98" s="18"/>
      <c r="D98" s="48"/>
      <c r="E98" s="47"/>
      <c r="F98" s="42"/>
      <c r="G98" s="79"/>
      <c r="H98" s="79"/>
    </row>
    <row r="99" spans="2:8" x14ac:dyDescent="0.3">
      <c r="B99" s="193" t="s">
        <v>61</v>
      </c>
      <c r="C99" s="43" t="s">
        <v>192</v>
      </c>
      <c r="D99" s="48">
        <v>1</v>
      </c>
      <c r="E99" s="17"/>
      <c r="F99" s="16"/>
      <c r="G99" s="79">
        <f t="shared" ref="G99:G100" si="38">(E99+F99)*15%</f>
        <v>0</v>
      </c>
      <c r="H99" s="79">
        <f t="shared" ref="H99:H100" si="39">(E99+F99+G99)*D99</f>
        <v>0</v>
      </c>
    </row>
    <row r="100" spans="2:8" ht="15" thickBot="1" x14ac:dyDescent="0.35">
      <c r="B100" s="195"/>
      <c r="C100" s="43" t="s">
        <v>96</v>
      </c>
      <c r="D100" s="48">
        <v>3</v>
      </c>
      <c r="E100" s="17"/>
      <c r="F100" s="16"/>
      <c r="G100" s="79">
        <f t="shared" si="38"/>
        <v>0</v>
      </c>
      <c r="H100" s="79">
        <f t="shared" si="39"/>
        <v>0</v>
      </c>
    </row>
    <row r="101" spans="2:8" ht="15" thickBot="1" x14ac:dyDescent="0.35">
      <c r="B101" s="127"/>
      <c r="C101" s="18"/>
      <c r="D101" s="48"/>
      <c r="E101" s="47"/>
      <c r="F101" s="42"/>
      <c r="G101" s="79"/>
      <c r="H101" s="79"/>
    </row>
    <row r="102" spans="2:8" x14ac:dyDescent="0.3">
      <c r="B102" s="193" t="s">
        <v>131</v>
      </c>
      <c r="C102" s="43" t="s">
        <v>15</v>
      </c>
      <c r="D102" s="48">
        <v>1</v>
      </c>
      <c r="E102" s="17"/>
      <c r="F102" s="16"/>
      <c r="G102" s="79">
        <f t="shared" ref="G102:G107" si="40">(E102+F102)*15%</f>
        <v>0</v>
      </c>
      <c r="H102" s="79">
        <f t="shared" ref="H102:H107" si="41">(E102+F102+G102)*D102</f>
        <v>0</v>
      </c>
    </row>
    <row r="103" spans="2:8" x14ac:dyDescent="0.3">
      <c r="B103" s="194"/>
      <c r="C103" s="43" t="s">
        <v>97</v>
      </c>
      <c r="D103" s="48">
        <v>1</v>
      </c>
      <c r="E103" s="17"/>
      <c r="F103" s="16"/>
      <c r="G103" s="79">
        <f t="shared" si="40"/>
        <v>0</v>
      </c>
      <c r="H103" s="79">
        <f t="shared" si="41"/>
        <v>0</v>
      </c>
    </row>
    <row r="104" spans="2:8" ht="16.5" customHeight="1" x14ac:dyDescent="0.3">
      <c r="B104" s="194"/>
      <c r="C104" s="43" t="s">
        <v>98</v>
      </c>
      <c r="D104" s="48">
        <v>1</v>
      </c>
      <c r="E104" s="17"/>
      <c r="F104" s="16"/>
      <c r="G104" s="79">
        <f t="shared" si="40"/>
        <v>0</v>
      </c>
      <c r="H104" s="79">
        <f t="shared" si="41"/>
        <v>0</v>
      </c>
    </row>
    <row r="105" spans="2:8" x14ac:dyDescent="0.3">
      <c r="B105" s="194"/>
      <c r="C105" s="43" t="s">
        <v>148</v>
      </c>
      <c r="D105" s="48">
        <v>7</v>
      </c>
      <c r="E105" s="17"/>
      <c r="F105" s="16"/>
      <c r="G105" s="79">
        <f t="shared" si="40"/>
        <v>0</v>
      </c>
      <c r="H105" s="79">
        <f t="shared" si="41"/>
        <v>0</v>
      </c>
    </row>
    <row r="106" spans="2:8" x14ac:dyDescent="0.3">
      <c r="B106" s="194"/>
      <c r="C106" s="43" t="s">
        <v>89</v>
      </c>
      <c r="D106" s="48">
        <v>2</v>
      </c>
      <c r="E106" s="17"/>
      <c r="F106" s="16"/>
      <c r="G106" s="79">
        <f t="shared" si="40"/>
        <v>0</v>
      </c>
      <c r="H106" s="79">
        <f t="shared" si="41"/>
        <v>0</v>
      </c>
    </row>
    <row r="107" spans="2:8" ht="17.25" customHeight="1" thickBot="1" x14ac:dyDescent="0.35">
      <c r="B107" s="195"/>
      <c r="C107" s="43" t="s">
        <v>88</v>
      </c>
      <c r="D107" s="48">
        <v>2</v>
      </c>
      <c r="E107" s="17"/>
      <c r="F107" s="16"/>
      <c r="G107" s="79">
        <f t="shared" si="40"/>
        <v>0</v>
      </c>
      <c r="H107" s="79">
        <f t="shared" si="41"/>
        <v>0</v>
      </c>
    </row>
    <row r="108" spans="2:8" ht="17.25" customHeight="1" thickBot="1" x14ac:dyDescent="0.35">
      <c r="B108" s="128"/>
      <c r="C108" s="43"/>
      <c r="D108" s="48"/>
      <c r="E108" s="47"/>
      <c r="F108" s="42"/>
      <c r="G108" s="79"/>
      <c r="H108" s="79"/>
    </row>
    <row r="109" spans="2:8" x14ac:dyDescent="0.3">
      <c r="B109" s="193" t="s">
        <v>112</v>
      </c>
      <c r="C109" s="43" t="s">
        <v>97</v>
      </c>
      <c r="D109" s="48">
        <v>1</v>
      </c>
      <c r="E109" s="17"/>
      <c r="F109" s="16"/>
      <c r="G109" s="79">
        <f t="shared" ref="G109:G110" si="42">(E109+F109)*15%</f>
        <v>0</v>
      </c>
      <c r="H109" s="79">
        <f t="shared" ref="H109:H110" si="43">(E109+F109+G109)*D109</f>
        <v>0</v>
      </c>
    </row>
    <row r="110" spans="2:8" ht="15" thickBot="1" x14ac:dyDescent="0.35">
      <c r="B110" s="195"/>
      <c r="C110" s="43" t="s">
        <v>98</v>
      </c>
      <c r="D110" s="48">
        <v>1</v>
      </c>
      <c r="E110" s="17"/>
      <c r="F110" s="16"/>
      <c r="G110" s="79">
        <f t="shared" si="42"/>
        <v>0</v>
      </c>
      <c r="H110" s="79">
        <f t="shared" si="43"/>
        <v>0</v>
      </c>
    </row>
    <row r="111" spans="2:8" ht="15" thickBot="1" x14ac:dyDescent="0.35">
      <c r="B111" s="127"/>
      <c r="C111" s="18"/>
      <c r="D111" s="48"/>
      <c r="E111" s="17"/>
      <c r="F111" s="16"/>
      <c r="G111" s="79"/>
      <c r="H111" s="79"/>
    </row>
    <row r="112" spans="2:8" x14ac:dyDescent="0.3">
      <c r="B112" s="193" t="s">
        <v>62</v>
      </c>
      <c r="C112" s="43" t="s">
        <v>192</v>
      </c>
      <c r="D112" s="48">
        <v>1</v>
      </c>
      <c r="E112" s="17"/>
      <c r="F112" s="16"/>
      <c r="G112" s="79">
        <f t="shared" ref="G112:G113" si="44">(E112+F112)*15%</f>
        <v>0</v>
      </c>
      <c r="H112" s="79">
        <f t="shared" ref="H112:H113" si="45">(E112+F112+G112)*D112</f>
        <v>0</v>
      </c>
    </row>
    <row r="113" spans="2:8" ht="15" thickBot="1" x14ac:dyDescent="0.35">
      <c r="B113" s="195"/>
      <c r="C113" s="43" t="s">
        <v>96</v>
      </c>
      <c r="D113" s="48">
        <v>6</v>
      </c>
      <c r="E113" s="17"/>
      <c r="F113" s="16"/>
      <c r="G113" s="79">
        <f t="shared" si="44"/>
        <v>0</v>
      </c>
      <c r="H113" s="79">
        <f t="shared" si="45"/>
        <v>0</v>
      </c>
    </row>
    <row r="114" spans="2:8" ht="15" thickBot="1" x14ac:dyDescent="0.35">
      <c r="B114" s="127"/>
      <c r="C114" s="43"/>
      <c r="D114" s="48"/>
      <c r="E114" s="48"/>
      <c r="F114" s="152"/>
      <c r="G114" s="79"/>
      <c r="H114" s="79"/>
    </row>
    <row r="115" spans="2:8" ht="15" thickBot="1" x14ac:dyDescent="0.35">
      <c r="B115" s="92" t="s">
        <v>63</v>
      </c>
      <c r="C115" s="43" t="s">
        <v>96</v>
      </c>
      <c r="D115" s="48">
        <v>2</v>
      </c>
      <c r="E115" s="17"/>
      <c r="F115" s="16"/>
      <c r="G115" s="79">
        <f>(E115+F115)*15%</f>
        <v>0</v>
      </c>
      <c r="H115" s="79">
        <f>(E115+F115+G115)*D115</f>
        <v>0</v>
      </c>
    </row>
    <row r="116" spans="2:8" ht="15" thickBot="1" x14ac:dyDescent="0.35">
      <c r="B116" s="127"/>
      <c r="C116" s="18"/>
      <c r="D116" s="48"/>
      <c r="E116" s="47"/>
      <c r="F116" s="42"/>
      <c r="G116" s="79"/>
      <c r="H116" s="79"/>
    </row>
    <row r="117" spans="2:8" x14ac:dyDescent="0.3">
      <c r="B117" s="193" t="s">
        <v>193</v>
      </c>
      <c r="C117" s="52" t="s">
        <v>177</v>
      </c>
      <c r="D117" s="48">
        <v>2</v>
      </c>
      <c r="E117" s="17"/>
      <c r="F117" s="16"/>
      <c r="G117" s="79">
        <f t="shared" ref="G117:G118" si="46">(E117+F117)*15%</f>
        <v>0</v>
      </c>
      <c r="H117" s="79">
        <f t="shared" ref="H117:H118" si="47">(E117+F117+G117)*D117</f>
        <v>0</v>
      </c>
    </row>
    <row r="118" spans="2:8" ht="15" thickBot="1" x14ac:dyDescent="0.35">
      <c r="B118" s="195"/>
      <c r="C118" s="52" t="s">
        <v>88</v>
      </c>
      <c r="D118" s="48">
        <v>2</v>
      </c>
      <c r="E118" s="17"/>
      <c r="F118" s="16"/>
      <c r="G118" s="79">
        <f t="shared" si="46"/>
        <v>0</v>
      </c>
      <c r="H118" s="79">
        <f t="shared" si="47"/>
        <v>0</v>
      </c>
    </row>
    <row r="119" spans="2:8" ht="15" thickBot="1" x14ac:dyDescent="0.35">
      <c r="B119" s="127"/>
      <c r="C119" s="52"/>
      <c r="D119" s="48"/>
      <c r="E119" s="47"/>
      <c r="F119" s="42"/>
      <c r="G119" s="119"/>
      <c r="H119" s="120"/>
    </row>
    <row r="120" spans="2:8" x14ac:dyDescent="0.3">
      <c r="B120" s="193" t="s">
        <v>64</v>
      </c>
      <c r="C120" s="43" t="s">
        <v>89</v>
      </c>
      <c r="D120" s="48">
        <v>3</v>
      </c>
      <c r="E120" s="17"/>
      <c r="F120" s="16"/>
      <c r="G120" s="79">
        <f t="shared" ref="G120:G121" si="48">(E120+F120)*15%</f>
        <v>0</v>
      </c>
      <c r="H120" s="79">
        <f t="shared" ref="H120:H121" si="49">(E120+F120+G120)*D120</f>
        <v>0</v>
      </c>
    </row>
    <row r="121" spans="2:8" ht="15.75" customHeight="1" thickBot="1" x14ac:dyDescent="0.35">
      <c r="B121" s="195"/>
      <c r="C121" s="43" t="s">
        <v>88</v>
      </c>
      <c r="D121" s="48">
        <v>2</v>
      </c>
      <c r="E121" s="17"/>
      <c r="F121" s="16"/>
      <c r="G121" s="79">
        <f t="shared" si="48"/>
        <v>0</v>
      </c>
      <c r="H121" s="79">
        <f t="shared" si="49"/>
        <v>0</v>
      </c>
    </row>
    <row r="122" spans="2:8" ht="15" thickBot="1" x14ac:dyDescent="0.35">
      <c r="B122" s="127"/>
      <c r="C122" s="18"/>
      <c r="D122" s="48"/>
      <c r="E122" s="47"/>
      <c r="F122" s="42"/>
      <c r="G122" s="79"/>
      <c r="H122" s="79"/>
    </row>
    <row r="123" spans="2:8" x14ac:dyDescent="0.3">
      <c r="B123" s="193" t="s">
        <v>65</v>
      </c>
      <c r="C123" s="43" t="s">
        <v>192</v>
      </c>
      <c r="D123" s="48">
        <v>1</v>
      </c>
      <c r="E123" s="17"/>
      <c r="F123" s="16"/>
      <c r="G123" s="79">
        <f t="shared" ref="G123:G124" si="50">(E123+F123)*15%</f>
        <v>0</v>
      </c>
      <c r="H123" s="79">
        <f t="shared" ref="H123:H124" si="51">(E123+F123+G123)*D123</f>
        <v>0</v>
      </c>
    </row>
    <row r="124" spans="2:8" ht="15" thickBot="1" x14ac:dyDescent="0.35">
      <c r="B124" s="195"/>
      <c r="C124" s="43" t="s">
        <v>96</v>
      </c>
      <c r="D124" s="48">
        <v>6</v>
      </c>
      <c r="E124" s="17"/>
      <c r="F124" s="16"/>
      <c r="G124" s="79">
        <f t="shared" si="50"/>
        <v>0</v>
      </c>
      <c r="H124" s="79">
        <f t="shared" si="51"/>
        <v>0</v>
      </c>
    </row>
    <row r="125" spans="2:8" ht="15" thickBot="1" x14ac:dyDescent="0.35">
      <c r="B125" s="127"/>
      <c r="C125" s="18"/>
      <c r="D125" s="48"/>
      <c r="E125" s="47"/>
      <c r="F125" s="42"/>
      <c r="G125" s="79"/>
      <c r="H125" s="79"/>
    </row>
    <row r="126" spans="2:8" x14ac:dyDescent="0.3">
      <c r="B126" s="193" t="s">
        <v>66</v>
      </c>
      <c r="C126" s="43" t="s">
        <v>192</v>
      </c>
      <c r="D126" s="48">
        <v>1</v>
      </c>
      <c r="E126" s="17"/>
      <c r="F126" s="16"/>
      <c r="G126" s="79">
        <f t="shared" ref="G126:G127" si="52">(E126+F126)*15%</f>
        <v>0</v>
      </c>
      <c r="H126" s="79">
        <f t="shared" ref="H126:H127" si="53">(E126+F126+G126)*D126</f>
        <v>0</v>
      </c>
    </row>
    <row r="127" spans="2:8" ht="15" thickBot="1" x14ac:dyDescent="0.35">
      <c r="B127" s="195"/>
      <c r="C127" s="43" t="s">
        <v>96</v>
      </c>
      <c r="D127" s="48">
        <v>5</v>
      </c>
      <c r="E127" s="17"/>
      <c r="F127" s="16"/>
      <c r="G127" s="79">
        <f t="shared" si="52"/>
        <v>0</v>
      </c>
      <c r="H127" s="79">
        <f t="shared" si="53"/>
        <v>0</v>
      </c>
    </row>
    <row r="128" spans="2:8" ht="15" thickBot="1" x14ac:dyDescent="0.35">
      <c r="B128" s="127"/>
      <c r="C128" s="18"/>
      <c r="D128" s="48"/>
      <c r="E128" s="47"/>
      <c r="F128" s="42"/>
      <c r="G128" s="79"/>
      <c r="H128" s="79"/>
    </row>
    <row r="129" spans="2:21" ht="15" thickBot="1" x14ac:dyDescent="0.35">
      <c r="B129" s="92" t="s">
        <v>67</v>
      </c>
      <c r="C129" s="43" t="s">
        <v>96</v>
      </c>
      <c r="D129" s="48">
        <v>2</v>
      </c>
      <c r="E129" s="17"/>
      <c r="F129" s="16"/>
      <c r="G129" s="79">
        <f>(E129+F129)*15%</f>
        <v>0</v>
      </c>
      <c r="H129" s="79">
        <f>(E129+F129+G129)*D129</f>
        <v>0</v>
      </c>
    </row>
    <row r="130" spans="2:21" s="1" customFormat="1" ht="16.2" thickBot="1" x14ac:dyDescent="0.35">
      <c r="B130" s="273" t="s">
        <v>33</v>
      </c>
      <c r="C130" s="252"/>
      <c r="D130" s="252"/>
      <c r="E130" s="252"/>
      <c r="F130" s="252"/>
      <c r="G130" s="274"/>
      <c r="H130" s="153">
        <f>SUM(H13:H129)</f>
        <v>0</v>
      </c>
      <c r="T130" s="78"/>
      <c r="U130" s="78"/>
    </row>
    <row r="131" spans="2:21" ht="15" thickTop="1" x14ac:dyDescent="0.3"/>
    <row r="132" spans="2:21" ht="18.600000000000001" thickBot="1" x14ac:dyDescent="0.4">
      <c r="B132" s="245" t="s">
        <v>159</v>
      </c>
      <c r="C132" s="246"/>
      <c r="D132" s="246"/>
      <c r="E132" s="246"/>
      <c r="F132" s="246"/>
      <c r="G132" s="246"/>
      <c r="H132" s="150">
        <f>H130*12</f>
        <v>0</v>
      </c>
    </row>
    <row r="133" spans="2:21" ht="15" thickTop="1" x14ac:dyDescent="0.3"/>
    <row r="134" spans="2:21" ht="15.6" x14ac:dyDescent="0.3">
      <c r="B134" s="106" t="s">
        <v>129</v>
      </c>
      <c r="C134" s="94"/>
    </row>
    <row r="135" spans="2:21" ht="28.8" x14ac:dyDescent="0.3">
      <c r="B135" s="95" t="s">
        <v>117</v>
      </c>
      <c r="C135" s="96" t="s">
        <v>118</v>
      </c>
      <c r="D135" s="96" t="s">
        <v>8</v>
      </c>
      <c r="E135" s="97" t="s">
        <v>218</v>
      </c>
      <c r="F135" s="97" t="s">
        <v>217</v>
      </c>
      <c r="G135" s="97" t="s">
        <v>119</v>
      </c>
    </row>
    <row r="136" spans="2:21" x14ac:dyDescent="0.3">
      <c r="B136" s="98" t="s">
        <v>127</v>
      </c>
      <c r="C136" s="99" t="s">
        <v>120</v>
      </c>
      <c r="D136" s="26">
        <v>1</v>
      </c>
      <c r="E136" s="17"/>
      <c r="F136" s="17"/>
      <c r="G136" s="100">
        <f t="shared" ref="G136:G138" si="54">E136*1.15</f>
        <v>0</v>
      </c>
    </row>
    <row r="137" spans="2:21" x14ac:dyDescent="0.3">
      <c r="B137" s="98" t="s">
        <v>128</v>
      </c>
      <c r="C137" s="99" t="s">
        <v>121</v>
      </c>
      <c r="D137" s="26">
        <v>1</v>
      </c>
      <c r="E137" s="17"/>
      <c r="F137" s="17"/>
      <c r="G137" s="100">
        <f t="shared" si="54"/>
        <v>0</v>
      </c>
    </row>
    <row r="138" spans="2:21" x14ac:dyDescent="0.3">
      <c r="B138" s="98" t="s">
        <v>128</v>
      </c>
      <c r="C138" s="99" t="s">
        <v>122</v>
      </c>
      <c r="D138" s="26">
        <v>1</v>
      </c>
      <c r="E138" s="17"/>
      <c r="F138" s="17"/>
      <c r="G138" s="100">
        <f t="shared" si="54"/>
        <v>0</v>
      </c>
    </row>
    <row r="140" spans="2:21" x14ac:dyDescent="0.3">
      <c r="B140" s="101" t="s">
        <v>123</v>
      </c>
      <c r="C140" s="102"/>
      <c r="D140" s="102"/>
      <c r="E140" s="102"/>
      <c r="F140" s="102"/>
      <c r="G140" s="102"/>
    </row>
    <row r="141" spans="2:21" x14ac:dyDescent="0.3">
      <c r="B141" s="102"/>
      <c r="C141" s="102"/>
      <c r="D141" s="102"/>
      <c r="E141" s="102"/>
      <c r="F141" s="102"/>
      <c r="G141" s="102"/>
    </row>
    <row r="142" spans="2:21" x14ac:dyDescent="0.3">
      <c r="B142" s="102"/>
      <c r="C142" s="102"/>
      <c r="D142" s="102"/>
      <c r="E142" s="102"/>
      <c r="F142" s="102"/>
      <c r="G142" s="101"/>
    </row>
    <row r="143" spans="2:21" ht="15" thickBot="1" x14ac:dyDescent="0.35">
      <c r="B143" s="103"/>
      <c r="C143" s="102"/>
      <c r="D143" s="103"/>
      <c r="E143" s="104"/>
      <c r="F143" s="138"/>
      <c r="H143" s="103"/>
    </row>
    <row r="144" spans="2:21" x14ac:dyDescent="0.3">
      <c r="B144" s="105" t="s">
        <v>124</v>
      </c>
      <c r="C144" s="102"/>
      <c r="D144" s="105" t="s">
        <v>125</v>
      </c>
      <c r="E144" s="102"/>
      <c r="F144" s="102"/>
      <c r="H144" s="94" t="s">
        <v>126</v>
      </c>
    </row>
  </sheetData>
  <mergeCells count="45">
    <mergeCell ref="B132:G132"/>
    <mergeCell ref="B130:G130"/>
    <mergeCell ref="B6:C6"/>
    <mergeCell ref="D6:H6"/>
    <mergeCell ref="B1:H2"/>
    <mergeCell ref="B4:C4"/>
    <mergeCell ref="D4:H4"/>
    <mergeCell ref="B5:C5"/>
    <mergeCell ref="D5:H5"/>
    <mergeCell ref="B7:C7"/>
    <mergeCell ref="D7:H7"/>
    <mergeCell ref="B10:B11"/>
    <mergeCell ref="C10:C11"/>
    <mergeCell ref="D10:D11"/>
    <mergeCell ref="E10:E11"/>
    <mergeCell ref="G10:G11"/>
    <mergeCell ref="H10:H11"/>
    <mergeCell ref="B32:B35"/>
    <mergeCell ref="B13:B16"/>
    <mergeCell ref="B18:B20"/>
    <mergeCell ref="B22:B23"/>
    <mergeCell ref="B27:B30"/>
    <mergeCell ref="F10:F11"/>
    <mergeCell ref="B37:B38"/>
    <mergeCell ref="B80:B83"/>
    <mergeCell ref="B54:B55"/>
    <mergeCell ref="B57:B60"/>
    <mergeCell ref="B62:B65"/>
    <mergeCell ref="B72:B75"/>
    <mergeCell ref="B77:B78"/>
    <mergeCell ref="B40:B44"/>
    <mergeCell ref="B46:B49"/>
    <mergeCell ref="B51:B52"/>
    <mergeCell ref="B67:B68"/>
    <mergeCell ref="B112:B113"/>
    <mergeCell ref="B123:B124"/>
    <mergeCell ref="B126:B127"/>
    <mergeCell ref="B85:B88"/>
    <mergeCell ref="B90:B94"/>
    <mergeCell ref="B96:B97"/>
    <mergeCell ref="B99:B100"/>
    <mergeCell ref="B102:B107"/>
    <mergeCell ref="B120:B121"/>
    <mergeCell ref="B109:B110"/>
    <mergeCell ref="B117:B118"/>
  </mergeCells>
  <pageMargins left="0.7" right="0.7" top="0.75" bottom="0.75" header="0.3" footer="0.3"/>
  <pageSetup paperSize="8"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Notes to Price Template</vt:lpstr>
      <vt:lpstr>Region A</vt:lpstr>
      <vt:lpstr>Region B</vt:lpstr>
      <vt:lpstr>Region C</vt:lpstr>
      <vt:lpstr>'Region A'!Print_Area</vt:lpstr>
      <vt:lpstr>'Region B'!Print_Area</vt:lpstr>
      <vt:lpstr>'Region C'!Print_Area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Esvin Isaacs</cp:lastModifiedBy>
  <cp:lastPrinted>2020-03-09T09:25:26Z</cp:lastPrinted>
  <dcterms:created xsi:type="dcterms:W3CDTF">2020-02-12T10:27:12Z</dcterms:created>
  <dcterms:modified xsi:type="dcterms:W3CDTF">2020-03-09T09:25:29Z</dcterms:modified>
</cp:coreProperties>
</file>