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Tenders &amp; Transversals\Tenders 2021-2022\RFP05-2021 Armed guarding, tactial response and VIP security services Region A\Tender Pack\Pricing templates\"/>
    </mc:Choice>
  </mc:AlternateContent>
  <bookViews>
    <workbookView xWindow="0" yWindow="0" windowWidth="24000" windowHeight="9600" activeTab="1"/>
  </bookViews>
  <sheets>
    <sheet name="Notes to Pricing Template" sheetId="3" r:id="rId1"/>
    <sheet name="Region A_tactical" sheetId="2" r:id="rId2"/>
  </sheets>
  <definedNames>
    <definedName name="_xlnm._FilterDatabase" localSheetId="1" hidden="1">'Region A_tactical'!#REF!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8" i="2" l="1"/>
  <c r="F129" i="2"/>
  <c r="G111" i="2"/>
  <c r="G98" i="2"/>
  <c r="G91" i="2"/>
  <c r="F91" i="2"/>
  <c r="F82" i="2"/>
  <c r="G87" i="2"/>
  <c r="G82" i="2"/>
  <c r="G78" i="2"/>
  <c r="F76" i="2"/>
  <c r="G76" i="2" s="1"/>
  <c r="F75" i="2"/>
  <c r="G75" i="2" s="1"/>
  <c r="G74" i="2"/>
  <c r="F74" i="2"/>
  <c r="G73" i="2"/>
  <c r="F73" i="2"/>
  <c r="F46" i="2"/>
  <c r="G46" i="2" s="1"/>
  <c r="F40" i="2"/>
  <c r="G40" i="2" s="1"/>
  <c r="F35" i="2"/>
  <c r="G35" i="2" s="1"/>
  <c r="G32" i="2"/>
  <c r="F32" i="2"/>
  <c r="F28" i="2"/>
  <c r="G28" i="2" s="1"/>
  <c r="F25" i="2"/>
  <c r="G25" i="2" s="1"/>
  <c r="F21" i="2"/>
  <c r="G21" i="2" s="1"/>
  <c r="F18" i="2"/>
  <c r="G18" i="2" s="1"/>
  <c r="F19" i="2"/>
  <c r="G19" i="2" s="1"/>
  <c r="F127" i="2" l="1"/>
  <c r="F87" i="2" l="1"/>
  <c r="F98" i="2"/>
  <c r="F118" i="2"/>
  <c r="F117" i="2"/>
  <c r="F116" i="2"/>
  <c r="F115" i="2"/>
  <c r="F123" i="2"/>
  <c r="F122" i="2"/>
  <c r="F14" i="2" l="1"/>
  <c r="G14" i="2" s="1"/>
  <c r="F17" i="2"/>
  <c r="G17" i="2" s="1"/>
  <c r="F22" i="2"/>
  <c r="G22" i="2" s="1"/>
  <c r="F26" i="2"/>
  <c r="G26" i="2" s="1"/>
  <c r="F29" i="2"/>
  <c r="G29" i="2" s="1"/>
  <c r="F31" i="2"/>
  <c r="G31" i="2" s="1"/>
  <c r="F33" i="2"/>
  <c r="G33" i="2" s="1"/>
  <c r="F36" i="2"/>
  <c r="G36" i="2" s="1"/>
  <c r="F39" i="2"/>
  <c r="G39" i="2" s="1"/>
  <c r="F41" i="2"/>
  <c r="G41" i="2" s="1"/>
  <c r="F43" i="2"/>
  <c r="G43" i="2" s="1"/>
  <c r="F44" i="2"/>
  <c r="G44" i="2" s="1"/>
  <c r="F47" i="2"/>
  <c r="G47" i="2" s="1"/>
  <c r="F48" i="2"/>
  <c r="G48" i="2" s="1"/>
  <c r="F50" i="2"/>
  <c r="G50" i="2" s="1"/>
  <c r="F51" i="2"/>
  <c r="G51" i="2" s="1"/>
  <c r="F53" i="2"/>
  <c r="G53" i="2" s="1"/>
  <c r="F54" i="2"/>
  <c r="G54" i="2" s="1"/>
  <c r="F56" i="2"/>
  <c r="G56" i="2" s="1"/>
  <c r="F57" i="2"/>
  <c r="G57" i="2" s="1"/>
  <c r="F59" i="2"/>
  <c r="G59" i="2" s="1"/>
  <c r="F60" i="2"/>
  <c r="G60" i="2" s="1"/>
  <c r="F62" i="2"/>
  <c r="G62" i="2" s="1"/>
  <c r="F63" i="2"/>
  <c r="G63" i="2" s="1"/>
  <c r="F64" i="2"/>
  <c r="G64" i="2" s="1"/>
  <c r="F66" i="2"/>
  <c r="G66" i="2" s="1"/>
  <c r="F67" i="2"/>
  <c r="G67" i="2" s="1"/>
  <c r="F69" i="2"/>
  <c r="G69" i="2" s="1"/>
  <c r="F70" i="2"/>
  <c r="G70" i="2" s="1"/>
  <c r="F13" i="2" l="1"/>
  <c r="G13" i="2" s="1"/>
</calcChain>
</file>

<file path=xl/comments1.xml><?xml version="1.0" encoding="utf-8"?>
<comments xmlns="http://schemas.openxmlformats.org/spreadsheetml/2006/main">
  <authors>
    <author>Thabang Thinane</author>
  </authors>
  <commentList>
    <comment ref="G118" authorId="0" shapeId="0">
      <text>
        <r>
          <rPr>
            <b/>
            <sz val="9"/>
            <color indexed="81"/>
            <rFont val="Tahoma"/>
            <family val="2"/>
          </rPr>
          <t>Thabang Thinane:</t>
        </r>
        <r>
          <rPr>
            <sz val="9"/>
            <color indexed="81"/>
            <rFont val="Tahoma"/>
            <family val="2"/>
          </rPr>
          <t xml:space="preserve">
yes, there is no item description</t>
        </r>
      </text>
    </comment>
  </commentList>
</comments>
</file>

<file path=xl/sharedStrings.xml><?xml version="1.0" encoding="utf-8"?>
<sst xmlns="http://schemas.openxmlformats.org/spreadsheetml/2006/main" count="224" uniqueCount="138">
  <si>
    <t xml:space="preserve">TENDER PRICING  TEMPLATE  </t>
  </si>
  <si>
    <t>Tender Number</t>
  </si>
  <si>
    <t>Tender Name</t>
  </si>
  <si>
    <t xml:space="preserve">Bidder Name </t>
  </si>
  <si>
    <t>Region</t>
  </si>
  <si>
    <t>Site</t>
  </si>
  <si>
    <t>Description</t>
  </si>
  <si>
    <t>Quantity</t>
  </si>
  <si>
    <t>Unit Cost (Excl. Vat)</t>
  </si>
  <si>
    <t>VAT</t>
  </si>
  <si>
    <t>Total Cost Per Month</t>
  </si>
  <si>
    <t xml:space="preserve">Total </t>
  </si>
  <si>
    <t>PART 1: ARMED GUARDING WAREHOUSES &amp; PORT OF ENTRY</t>
  </si>
  <si>
    <t>Gauteng North</t>
  </si>
  <si>
    <t>BRAINLEY WAREHOUSE - Silverton Industrial</t>
  </si>
  <si>
    <t>CUSTOMS HOUSE
Pretorius Street</t>
  </si>
  <si>
    <t>ISCOR WAREHOUSE 
 Pretoria West</t>
  </si>
  <si>
    <t>KOPFONTEIN BORDER</t>
  </si>
  <si>
    <t>RAMATLABAMA</t>
  </si>
  <si>
    <t>SKILPADHEK BORDER</t>
  </si>
  <si>
    <t>Security officer Grade B (Mon-Fri) Armed</t>
  </si>
  <si>
    <t>LADY BRAND WAREHOUSE</t>
  </si>
  <si>
    <t>Lebombo Border</t>
  </si>
  <si>
    <t>Security Officer Grade C Night (Mon-Sun) Armed</t>
  </si>
  <si>
    <t>Mananga Border</t>
  </si>
  <si>
    <t>Security Officer Grade C Day (Mon-Sun) Armed</t>
  </si>
  <si>
    <t>Jeppes Reef Border</t>
  </si>
  <si>
    <t>Oshoek</t>
  </si>
  <si>
    <t>Security Officer Grade C Night (Mon-Fri) Armed</t>
  </si>
  <si>
    <t>Mahamba</t>
  </si>
  <si>
    <t>Nerston</t>
  </si>
  <si>
    <t>Beitbridge</t>
  </si>
  <si>
    <t>Military Base Vehicle Storage</t>
  </si>
  <si>
    <t>Groblersbridge</t>
  </si>
  <si>
    <t>Gauteng South</t>
  </si>
  <si>
    <t xml:space="preserve">State Warehouse Kaserne </t>
  </si>
  <si>
    <t>A</t>
  </si>
  <si>
    <t>B</t>
  </si>
  <si>
    <t>C</t>
  </si>
  <si>
    <t>Signatures:</t>
  </si>
  <si>
    <t>Company Representative: Name</t>
  </si>
  <si>
    <t>Company Representative: Job Title</t>
  </si>
  <si>
    <t>Date</t>
  </si>
  <si>
    <t>Lebombo Airport (Komatipoort State Warehouse)</t>
  </si>
  <si>
    <t>Security Officer Grade A Armed</t>
  </si>
  <si>
    <t>Security Officer Grade B Armed</t>
  </si>
  <si>
    <t>Security Officer Grade C Armed</t>
  </si>
  <si>
    <t>Rate per Shift
Unit Cost (Excl. Vat)</t>
  </si>
  <si>
    <t>Rate per Shift
Unit Cost (Incl. Vat)</t>
  </si>
  <si>
    <t xml:space="preserve">Alarm panel with 30 day storage </t>
  </si>
  <si>
    <t>Free State &amp; North West</t>
  </si>
  <si>
    <t>Limpopo &amp; Mpumalanga</t>
  </si>
  <si>
    <t>PART 2: TACTICAL RESPONSE UNIT - SARS CRITICAL SITES</t>
  </si>
  <si>
    <t xml:space="preserve">Alberton SARS House </t>
  </si>
  <si>
    <t xml:space="preserve">Benoni Revenue Building </t>
  </si>
  <si>
    <t>Springs</t>
  </si>
  <si>
    <t xml:space="preserve">Nigel Revenue Building </t>
  </si>
  <si>
    <t>Rissik Street</t>
  </si>
  <si>
    <t>Ferndale Randburg</t>
  </si>
  <si>
    <t>NEW SARS LBC BUILDING</t>
  </si>
  <si>
    <t>One tactical response Unit to patrol all sites</t>
  </si>
  <si>
    <t>Rooderpoort</t>
  </si>
  <si>
    <t>Soweto Dube</t>
  </si>
  <si>
    <t>Soweto Bara</t>
  </si>
  <si>
    <t>Krugersdorp</t>
  </si>
  <si>
    <t>Randfontein</t>
  </si>
  <si>
    <t xml:space="preserve">ASHLEA GARDENS </t>
  </si>
  <si>
    <t>BROOKLYN BRIDGE</t>
  </si>
  <si>
    <t>DOORNIGKLOOF</t>
  </si>
  <si>
    <t>KHANYISA BUILDING Brooklyn</t>
  </si>
  <si>
    <t>LEHAE LA SARS Bronkhorst St - Brooklyn</t>
  </si>
  <si>
    <t>PRETORIA NORTH TAX PAYER SERVICE</t>
  </si>
  <si>
    <t>RIVER WALK BUSINESS PARK</t>
  </si>
  <si>
    <t>PAVILLION Building Brooklyn</t>
  </si>
  <si>
    <t>SARS BUILDING, Veale Street</t>
  </si>
  <si>
    <t>Item Description</t>
  </si>
  <si>
    <t>Item</t>
  </si>
  <si>
    <t>Includes Vehicle &amp; 2 personnel</t>
  </si>
  <si>
    <t>Close Protector Personnel</t>
  </si>
  <si>
    <t>PROVISION OF ARMED GUARDING, CLOSE PROTECTION AND TACTICAL RESPONSE SECURITY SERVICES</t>
  </si>
  <si>
    <t>SARS WITBANK</t>
  </si>
  <si>
    <t>SARS REVENUE BUILDING Van Der Walt Street</t>
  </si>
  <si>
    <t>OFFICE OF TAX OMBUDSMAN Menlyn</t>
  </si>
  <si>
    <t xml:space="preserve">Ad-hoc: Tactical Response Unit Fee - Outside </t>
  </si>
  <si>
    <t>Ad-hoc: Close Protector Service Fee</t>
  </si>
  <si>
    <t>CCTV system</t>
  </si>
  <si>
    <t>Alarm system</t>
  </si>
  <si>
    <t>CCTY System with 8 cameras and 30 day storage capacity</t>
  </si>
  <si>
    <t xml:space="preserve">Alarm Response </t>
  </si>
  <si>
    <t>Rate per Event
Unit Cost (Excl. Vat)</t>
  </si>
  <si>
    <t>Rate per Event
Unit Cost (Incl. Vat)</t>
  </si>
  <si>
    <t>Unit Cost (Incl. Vat)</t>
  </si>
  <si>
    <t>Vereeniging</t>
  </si>
  <si>
    <t xml:space="preserve">3 months response fee after installation </t>
  </si>
  <si>
    <t>SARS WALKER CREEK Queen Wilhelmina St, Groenkloof</t>
  </si>
  <si>
    <t>PART 4: AD-HOC (SPECIAL SERVICES REQUESTS)</t>
  </si>
  <si>
    <t>PART 5: AD-HOC (TACTICAL SECURITY SYSTEM)</t>
  </si>
  <si>
    <t>PART 3: AD-HOC (SPECIAL SERVICES REQUESTS - ARMED GUARDS &amp; CLOSE PROTECTOR PERSONNEL)</t>
  </si>
  <si>
    <t>Security officer Grade C Night (Mon-Sun) Armed</t>
  </si>
  <si>
    <t>Security officer Grade C Day (Mon-Sun &amp; PH) Armed</t>
  </si>
  <si>
    <t>Security Officer Grade C Day (Mon-Sun &amp; PH) Armed</t>
  </si>
  <si>
    <t>Security Officer Grade C (Mon-Sun &amp; PH) Armed</t>
  </si>
  <si>
    <t>Confirmed by Ishmael</t>
  </si>
  <si>
    <t>Security Officer Grade B Day (Mon-Sun &amp; PH) Armed</t>
  </si>
  <si>
    <t>Security Officer Grade B Day (Mon-Fri &amp; PH) Armed</t>
  </si>
  <si>
    <t>Security Officer Grade C Day(Mon-Sun &amp; PH) Armed</t>
  </si>
  <si>
    <t>Security Officer Grade C Day (Mon-Sun &amp; PH ) Armed</t>
  </si>
  <si>
    <t>Security Officer Grade B (Mon-Sun &amp; PH) Armed</t>
  </si>
  <si>
    <t>Confirmation by RSM</t>
  </si>
  <si>
    <t>Confirmed By Marius</t>
  </si>
  <si>
    <t>Confirmed with Susanne</t>
  </si>
  <si>
    <t>Site Supervisor Grade B Day (Mon-Sun) Armed</t>
  </si>
  <si>
    <t>Security Officer Grade C Day (Mon-Fri) Armed</t>
  </si>
  <si>
    <t>Security Officer Grade C  Night (Mon-Sun) Armed</t>
  </si>
  <si>
    <t>Currently there are Grade A 24/7 needs to be replaced with Grade C's</t>
  </si>
  <si>
    <t xml:space="preserve">Confirmed with Fanie as per Susanne </t>
  </si>
  <si>
    <t>RFP05/2021</t>
  </si>
  <si>
    <t>SARS RFP Number</t>
  </si>
  <si>
    <t>SARS RFP Name</t>
  </si>
  <si>
    <t>Bidder's Name</t>
  </si>
  <si>
    <t xml:space="preserve">NOTES :  </t>
  </si>
  <si>
    <t>Bidders must carefully read the NOTES before completing the Pricing Template.</t>
  </si>
  <si>
    <t>Bidders should input their company name on the "Green" cells for all tabs of the Pricing Template on regions that they bidding for.</t>
  </si>
  <si>
    <t>Bidders are required to complete cost for all columns highlighted in "Green" only, excluding VAT. The formulas are inputted to calculate VAT at 15% under column "Total Costs Incl. VAT".</t>
  </si>
  <si>
    <t>All highlighted cells must be populated and if no rate is inserted it will be regarded as zero.</t>
  </si>
  <si>
    <t>The price validity for this bid is for a period of 180 days from the closing date.</t>
  </si>
  <si>
    <t>The quantities for Security Officers provided under Part 1 and Tactical Response Units allocated to critical sites listed under Part 2 are estimates, and SARS reserves the right to increase or decrease these quantities due to operational requirements, at anytime during the execution of the MSA.</t>
  </si>
  <si>
    <t xml:space="preserve">Bidders must note that service requirements for Part 3, 4 and 5 of this Pricing Template will be on an as-and-when required basis. Therefore, prices quoted should be on a unit cost basis and all inclusive. </t>
  </si>
  <si>
    <t>All quoted rates are subject to negotiation prior to signing and/or on the anniversary of the MSA. Any escalation for consideration will be done in two separate intervals, which means Labour rates (September each year, as per PSIRA publication) and other costs outside Sectorial Determination (at anniversary date from contract commencement).</t>
  </si>
  <si>
    <t xml:space="preserve">The price for Labour will be escalated annually, in line with the published PSIRA Sectoral Determination price increase, and all other costs will be escalated based on CPI. </t>
  </si>
  <si>
    <r>
      <t xml:space="preserve">Bidders </t>
    </r>
    <r>
      <rPr>
        <b/>
        <u/>
        <sz val="11"/>
        <color rgb="FF000000"/>
        <rFont val="Calibri"/>
        <family val="2"/>
        <scheme val="minor"/>
      </rPr>
      <t>MUST NOT</t>
    </r>
    <r>
      <rPr>
        <sz val="11"/>
        <color rgb="FF000000"/>
        <rFont val="Calibri"/>
        <family val="2"/>
        <scheme val="minor"/>
      </rPr>
      <t xml:space="preserve"> change this Pricing Template; any change of the template by the Bidders may render their bid as non-responsive.</t>
    </r>
  </si>
  <si>
    <t>Bidders must complete the Pricing Template, print the spreadsheet, initial each page, sign and submit in hardcopy, as well as in electronic (EXCEL) format.</t>
  </si>
  <si>
    <r>
      <t xml:space="preserve">The quoted prices </t>
    </r>
    <r>
      <rPr>
        <b/>
        <u/>
        <sz val="11"/>
        <color rgb="FF000000"/>
        <rFont val="Calibri"/>
        <family val="2"/>
        <scheme val="minor"/>
      </rPr>
      <t>MUST</t>
    </r>
    <r>
      <rPr>
        <sz val="11"/>
        <color rgb="FF000000"/>
        <rFont val="Calibri"/>
        <family val="2"/>
        <scheme val="minor"/>
      </rPr>
      <t xml:space="preserve"> be inclusive of all SARS' requirements, as per the Main RFP document. No additional costs will be considered post award.</t>
    </r>
  </si>
  <si>
    <t xml:space="preserve">Bidders are required to take note of SARS' requirements, as outlined in the Main RFP document under "Scope of Work", prior to completing the Pricing Template. </t>
  </si>
  <si>
    <t xml:space="preserve">Bidders are required to submit pricing for all SARS sites listed in regions/Provinces and non-completion of prices for all sites will result in the bid regarded as non-responsive. </t>
  </si>
  <si>
    <t>• Gauteng - North, South &amp; Central
• North West and Free State Provinces, including Kimberley
• Limpopo and Mpumalanga Provinces</t>
  </si>
  <si>
    <t>Sub-Total</t>
  </si>
  <si>
    <t>Unit Cost (Excl. Vat) 
Per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</si>
</sst>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quot;R&quot;\ #,##0.00"/>
    <numFmt numFmtId="165" formatCode="_ * #,##0_ ;_ * \-#,##0_ ;_ * &quot;-&quot;??_ ;_ @_ "/>
  </numFmts>
  <fonts count="20" x14ac:knownFonts="1">
    <font>
      <sz val="11"/>
      <color theme="1"/>
      <name val="Calibri"/>
      <family val="2"/>
      <scheme val="minor"/>
    </font>
    <font>
      <sz val="10"/>
      <name val="Arial"/>
      <family val="2"/>
    </font>
    <font>
      <b/>
      <sz val="12"/>
      <color theme="1"/>
      <name val="Calibri"/>
      <family val="2"/>
      <scheme val="minor"/>
    </font>
    <font>
      <b/>
      <sz val="12"/>
      <name val="Calibri"/>
      <family val="2"/>
      <scheme val="minor"/>
    </font>
    <font>
      <b/>
      <sz val="11"/>
      <color theme="1"/>
      <name val="Calibri"/>
      <family val="2"/>
      <scheme val="minor"/>
    </font>
    <font>
      <sz val="11"/>
      <name val="Calibri"/>
      <family val="2"/>
      <scheme val="minor"/>
    </font>
    <font>
      <b/>
      <sz val="11"/>
      <name val="Calibri"/>
      <family val="2"/>
      <scheme val="minor"/>
    </font>
    <font>
      <i/>
      <sz val="11"/>
      <name val="Calibri"/>
      <family val="2"/>
      <scheme val="minor"/>
    </font>
    <font>
      <b/>
      <sz val="14"/>
      <color theme="1"/>
      <name val="Calibri"/>
      <family val="2"/>
      <scheme val="minor"/>
    </font>
    <font>
      <sz val="11"/>
      <color theme="1"/>
      <name val="Calibri"/>
      <family val="2"/>
      <scheme val="minor"/>
    </font>
    <font>
      <sz val="10"/>
      <name val="Calibri"/>
      <family val="2"/>
      <scheme val="minor"/>
    </font>
    <font>
      <b/>
      <sz val="14"/>
      <name val="Calibri"/>
      <family val="2"/>
      <scheme val="minor"/>
    </font>
    <font>
      <b/>
      <sz val="14"/>
      <color rgb="FF000000"/>
      <name val="Calibri"/>
      <family val="2"/>
      <scheme val="minor"/>
    </font>
    <font>
      <b/>
      <u/>
      <sz val="14"/>
      <color rgb="FFFF0000"/>
      <name val="Calibri"/>
      <family val="2"/>
      <scheme val="minor"/>
    </font>
    <font>
      <b/>
      <sz val="11"/>
      <color rgb="FF000000"/>
      <name val="Calibri"/>
      <family val="2"/>
      <scheme val="minor"/>
    </font>
    <font>
      <sz val="11"/>
      <color rgb="FF000000"/>
      <name val="Calibri"/>
      <family val="2"/>
      <scheme val="minor"/>
    </font>
    <font>
      <b/>
      <u/>
      <sz val="11"/>
      <color rgb="FF000000"/>
      <name val="Calibri"/>
      <family val="2"/>
      <scheme val="minor"/>
    </font>
    <font>
      <sz val="11"/>
      <color rgb="FFFF0000"/>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FFC000"/>
        <bgColor indexed="64"/>
      </patternFill>
    </fill>
  </fills>
  <borders count="4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s>
  <cellStyleXfs count="5">
    <xf numFmtId="0" fontId="0" fillId="0" borderId="0"/>
    <xf numFmtId="0" fontId="1" fillId="0" borderId="0"/>
    <xf numFmtId="0" fontId="1" fillId="0" borderId="0"/>
    <xf numFmtId="43" fontId="9" fillId="0" borderId="0" applyFont="0" applyFill="0" applyBorder="0" applyAlignment="0" applyProtection="0"/>
    <xf numFmtId="0" fontId="9" fillId="0" borderId="0"/>
  </cellStyleXfs>
  <cellXfs count="185">
    <xf numFmtId="0" fontId="0" fillId="0" borderId="0" xfId="0"/>
    <xf numFmtId="0" fontId="0" fillId="0" borderId="0" xfId="0" applyFont="1"/>
    <xf numFmtId="0" fontId="0" fillId="3" borderId="0" xfId="0" applyFont="1" applyFill="1"/>
    <xf numFmtId="0" fontId="5" fillId="3" borderId="16" xfId="1" applyFont="1" applyFill="1" applyBorder="1" applyAlignment="1" applyProtection="1">
      <alignment vertical="center" wrapText="1"/>
    </xf>
    <xf numFmtId="0" fontId="5" fillId="3" borderId="17" xfId="1" applyFont="1" applyFill="1" applyBorder="1" applyAlignment="1" applyProtection="1">
      <alignment vertical="center" wrapText="1"/>
    </xf>
    <xf numFmtId="0" fontId="0" fillId="0" borderId="0" xfId="0" applyFont="1" applyBorder="1" applyAlignment="1">
      <alignment wrapText="1"/>
    </xf>
    <xf numFmtId="0" fontId="4" fillId="0" borderId="0" xfId="0" applyFont="1" applyBorder="1" applyAlignment="1">
      <alignment wrapText="1"/>
    </xf>
    <xf numFmtId="0" fontId="4" fillId="0" borderId="0" xfId="0" applyFont="1"/>
    <xf numFmtId="0" fontId="4" fillId="6" borderId="9" xfId="0" applyFont="1" applyFill="1" applyBorder="1" applyAlignment="1">
      <alignment horizontal="center"/>
    </xf>
    <xf numFmtId="0" fontId="4" fillId="6" borderId="9" xfId="0" applyFont="1" applyFill="1" applyBorder="1" applyAlignment="1">
      <alignment horizontal="center" vertical="center"/>
    </xf>
    <xf numFmtId="0" fontId="6" fillId="6" borderId="9" xfId="0" applyFont="1" applyFill="1" applyBorder="1" applyAlignment="1" applyProtection="1">
      <alignment horizontal="center" vertical="center" wrapText="1"/>
    </xf>
    <xf numFmtId="0" fontId="5" fillId="3" borderId="9" xfId="1" applyFont="1" applyFill="1" applyBorder="1" applyAlignment="1" applyProtection="1">
      <alignment vertical="center" wrapText="1"/>
    </xf>
    <xf numFmtId="0" fontId="5" fillId="3" borderId="9" xfId="1" applyFont="1" applyFill="1" applyBorder="1" applyAlignment="1" applyProtection="1">
      <alignment horizontal="center" vertical="center" wrapText="1"/>
    </xf>
    <xf numFmtId="0" fontId="0" fillId="0" borderId="9" xfId="0" applyFont="1" applyBorder="1" applyAlignment="1">
      <alignment horizontal="center"/>
    </xf>
    <xf numFmtId="164" fontId="0" fillId="4" borderId="9" xfId="0" applyNumberFormat="1" applyFont="1" applyFill="1" applyBorder="1"/>
    <xf numFmtId="0" fontId="0" fillId="0" borderId="5" xfId="0" applyFont="1" applyBorder="1" applyAlignment="1">
      <alignment wrapText="1"/>
    </xf>
    <xf numFmtId="0" fontId="4" fillId="0" borderId="0" xfId="0" applyFont="1" applyBorder="1" applyAlignment="1"/>
    <xf numFmtId="0" fontId="6" fillId="0" borderId="0" xfId="0" applyFont="1" applyFill="1" applyBorder="1" applyAlignment="1" applyProtection="1">
      <alignment horizontal="left"/>
    </xf>
    <xf numFmtId="164" fontId="5" fillId="4" borderId="9" xfId="2" applyNumberFormat="1" applyFont="1" applyFill="1" applyBorder="1" applyAlignment="1" applyProtection="1">
      <alignment horizontal="right" vertical="center" wrapText="1"/>
    </xf>
    <xf numFmtId="164" fontId="5" fillId="3" borderId="9" xfId="1" applyNumberFormat="1" applyFont="1" applyFill="1" applyBorder="1" applyAlignment="1" applyProtection="1">
      <alignment horizontal="right" vertical="center" wrapText="1"/>
    </xf>
    <xf numFmtId="0" fontId="5" fillId="3" borderId="9" xfId="2" applyFont="1" applyFill="1" applyBorder="1" applyAlignment="1" applyProtection="1">
      <alignment horizontal="center" vertical="center"/>
    </xf>
    <xf numFmtId="0" fontId="4" fillId="3" borderId="14" xfId="0" applyFont="1" applyFill="1" applyBorder="1" applyAlignment="1">
      <alignment horizontal="center" vertical="center"/>
    </xf>
    <xf numFmtId="0" fontId="0" fillId="3" borderId="9" xfId="0" applyFont="1" applyFill="1" applyBorder="1" applyAlignment="1">
      <alignment horizontal="center"/>
    </xf>
    <xf numFmtId="0" fontId="5" fillId="3" borderId="9" xfId="2" applyFont="1" applyFill="1" applyBorder="1" applyAlignment="1" applyProtection="1">
      <alignment horizontal="center"/>
    </xf>
    <xf numFmtId="0" fontId="5" fillId="3" borderId="9" xfId="0" applyFont="1" applyFill="1" applyBorder="1" applyAlignment="1" applyProtection="1">
      <alignment horizontal="center"/>
    </xf>
    <xf numFmtId="0" fontId="6" fillId="0" borderId="0" xfId="0" applyFont="1" applyFill="1" applyBorder="1" applyAlignment="1" applyProtection="1">
      <alignment horizontal="center"/>
    </xf>
    <xf numFmtId="0" fontId="6" fillId="5" borderId="18" xfId="0" applyFont="1" applyFill="1" applyBorder="1" applyAlignment="1" applyProtection="1">
      <alignment horizontal="center" vertical="center"/>
    </xf>
    <xf numFmtId="0" fontId="6" fillId="5" borderId="18" xfId="1" applyFont="1" applyFill="1" applyBorder="1" applyAlignment="1" applyProtection="1">
      <alignment horizontal="center" vertical="center" wrapText="1"/>
    </xf>
    <xf numFmtId="0" fontId="6" fillId="0" borderId="16" xfId="0" applyFont="1" applyFill="1" applyBorder="1" applyAlignment="1" applyProtection="1">
      <alignment horizontal="center"/>
    </xf>
    <xf numFmtId="0" fontId="0" fillId="0" borderId="9" xfId="0" applyFont="1" applyBorder="1"/>
    <xf numFmtId="0" fontId="0" fillId="3" borderId="0" xfId="0" applyFont="1" applyFill="1" applyBorder="1"/>
    <xf numFmtId="0" fontId="0" fillId="0" borderId="0" xfId="0" applyFont="1" applyFill="1" applyBorder="1"/>
    <xf numFmtId="0" fontId="6" fillId="3" borderId="14" xfId="2" applyFont="1" applyFill="1" applyBorder="1" applyAlignment="1" applyProtection="1">
      <alignment horizontal="center" vertical="center" wrapText="1"/>
    </xf>
    <xf numFmtId="0" fontId="5" fillId="3" borderId="9" xfId="2" applyFont="1" applyFill="1" applyBorder="1" applyAlignment="1" applyProtection="1">
      <alignment wrapText="1"/>
    </xf>
    <xf numFmtId="164" fontId="0" fillId="4" borderId="9" xfId="0" applyNumberFormat="1" applyFont="1" applyFill="1" applyBorder="1" applyAlignment="1">
      <alignment horizontal="right"/>
    </xf>
    <xf numFmtId="164" fontId="0" fillId="0" borderId="9" xfId="0" applyNumberFormat="1" applyFont="1" applyBorder="1" applyAlignment="1">
      <alignment horizontal="right"/>
    </xf>
    <xf numFmtId="164" fontId="0" fillId="0" borderId="0" xfId="0" applyNumberFormat="1" applyFont="1" applyBorder="1" applyAlignment="1">
      <alignment horizontal="right"/>
    </xf>
    <xf numFmtId="0" fontId="6" fillId="0" borderId="15" xfId="0" applyFont="1" applyFill="1" applyBorder="1" applyAlignment="1" applyProtection="1"/>
    <xf numFmtId="0" fontId="2" fillId="3" borderId="30" xfId="0" applyFont="1" applyFill="1" applyBorder="1" applyAlignment="1"/>
    <xf numFmtId="0" fontId="2" fillId="3" borderId="31" xfId="0" applyFont="1" applyFill="1" applyBorder="1" applyAlignment="1"/>
    <xf numFmtId="0" fontId="2" fillId="3" borderId="32" xfId="0" applyFont="1" applyFill="1" applyBorder="1" applyAlignment="1"/>
    <xf numFmtId="0" fontId="5" fillId="3" borderId="16" xfId="0" applyFont="1" applyFill="1" applyBorder="1" applyAlignment="1" applyProtection="1">
      <alignment horizontal="center" vertical="center" wrapText="1"/>
    </xf>
    <xf numFmtId="0" fontId="6" fillId="3" borderId="0" xfId="0" applyFont="1" applyFill="1" applyBorder="1" applyAlignment="1" applyProtection="1">
      <alignment horizontal="center"/>
    </xf>
    <xf numFmtId="0" fontId="5" fillId="3" borderId="0" xfId="0" applyFont="1" applyFill="1" applyBorder="1" applyAlignment="1" applyProtection="1">
      <alignment horizontal="center" wrapText="1"/>
    </xf>
    <xf numFmtId="0" fontId="6" fillId="5" borderId="29" xfId="1" applyFont="1" applyFill="1" applyBorder="1" applyAlignment="1" applyProtection="1">
      <alignment horizontal="center" vertical="center" wrapText="1"/>
    </xf>
    <xf numFmtId="0" fontId="0" fillId="0" borderId="10" xfId="0" applyFont="1" applyBorder="1"/>
    <xf numFmtId="0" fontId="0" fillId="0" borderId="13" xfId="0" applyFont="1" applyBorder="1"/>
    <xf numFmtId="164" fontId="0" fillId="3" borderId="9" xfId="0" applyNumberFormat="1" applyFont="1" applyFill="1" applyBorder="1"/>
    <xf numFmtId="0" fontId="4" fillId="3" borderId="1" xfId="0" applyFont="1" applyFill="1" applyBorder="1" applyAlignment="1">
      <alignment horizontal="center" vertical="center"/>
    </xf>
    <xf numFmtId="0" fontId="6" fillId="3" borderId="14" xfId="0" applyFont="1" applyFill="1" applyBorder="1" applyAlignment="1" applyProtection="1">
      <alignment horizontal="center" vertical="center" wrapText="1"/>
    </xf>
    <xf numFmtId="0" fontId="4" fillId="3" borderId="15" xfId="0" applyFont="1" applyFill="1" applyBorder="1" applyAlignment="1">
      <alignment horizontal="center" vertical="center"/>
    </xf>
    <xf numFmtId="0" fontId="6" fillId="3" borderId="7" xfId="2" applyFont="1" applyFill="1" applyBorder="1" applyAlignment="1" applyProtection="1">
      <alignment horizontal="center" vertical="center" wrapText="1"/>
    </xf>
    <xf numFmtId="0" fontId="0" fillId="0" borderId="33" xfId="0" applyFont="1" applyBorder="1"/>
    <xf numFmtId="164" fontId="5" fillId="4" borderId="8" xfId="2" applyNumberFormat="1" applyFont="1" applyFill="1" applyBorder="1" applyAlignment="1" applyProtection="1">
      <alignment horizontal="left" vertical="center" wrapText="1"/>
    </xf>
    <xf numFmtId="0" fontId="0" fillId="0" borderId="34" xfId="0" applyFont="1" applyBorder="1"/>
    <xf numFmtId="0" fontId="0" fillId="0" borderId="36" xfId="0" applyFont="1" applyBorder="1"/>
    <xf numFmtId="164" fontId="5" fillId="4" borderId="8" xfId="0" applyNumberFormat="1" applyFont="1" applyFill="1" applyBorder="1" applyAlignment="1" applyProtection="1">
      <alignment horizontal="left" vertical="center"/>
    </xf>
    <xf numFmtId="164" fontId="0" fillId="4" borderId="8" xfId="0" applyNumberFormat="1" applyFont="1" applyFill="1" applyBorder="1"/>
    <xf numFmtId="164" fontId="0" fillId="3" borderId="8" xfId="0" applyNumberFormat="1" applyFont="1" applyFill="1" applyBorder="1"/>
    <xf numFmtId="0" fontId="6" fillId="0" borderId="5" xfId="0" applyFont="1" applyFill="1" applyBorder="1" applyAlignment="1" applyProtection="1"/>
    <xf numFmtId="164" fontId="6" fillId="0" borderId="5" xfId="0" applyNumberFormat="1" applyFont="1" applyFill="1" applyBorder="1" applyAlignment="1" applyProtection="1"/>
    <xf numFmtId="0" fontId="5" fillId="0" borderId="9" xfId="1" applyFont="1" applyFill="1" applyBorder="1" applyAlignment="1" applyProtection="1">
      <alignment vertical="center" wrapText="1"/>
    </xf>
    <xf numFmtId="0" fontId="6" fillId="3" borderId="9" xfId="2" applyFont="1" applyFill="1" applyBorder="1" applyAlignment="1" applyProtection="1">
      <alignment horizontal="center" vertical="center"/>
    </xf>
    <xf numFmtId="164" fontId="5" fillId="0" borderId="9" xfId="1" applyNumberFormat="1" applyFont="1" applyFill="1" applyBorder="1" applyAlignment="1" applyProtection="1">
      <alignment horizontal="right" vertical="center" wrapText="1"/>
    </xf>
    <xf numFmtId="0" fontId="0" fillId="3" borderId="9" xfId="0" applyFont="1" applyFill="1" applyBorder="1"/>
    <xf numFmtId="0" fontId="0" fillId="3" borderId="9" xfId="0" applyFont="1" applyFill="1" applyBorder="1" applyAlignment="1">
      <alignment wrapText="1"/>
    </xf>
    <xf numFmtId="0" fontId="5" fillId="3" borderId="9" xfId="0" applyFont="1" applyFill="1" applyBorder="1" applyAlignment="1">
      <alignment horizontal="center"/>
    </xf>
    <xf numFmtId="0" fontId="6" fillId="3" borderId="9" xfId="2" applyFont="1" applyFill="1" applyBorder="1" applyAlignment="1" applyProtection="1">
      <alignment horizontal="center"/>
    </xf>
    <xf numFmtId="0" fontId="5" fillId="3" borderId="9" xfId="0" applyFont="1" applyFill="1" applyBorder="1" applyAlignment="1" applyProtection="1">
      <alignment wrapText="1"/>
    </xf>
    <xf numFmtId="165" fontId="10" fillId="0" borderId="0" xfId="3" applyNumberFormat="1" applyFont="1" applyBorder="1" applyAlignment="1" applyProtection="1"/>
    <xf numFmtId="0" fontId="10" fillId="0" borderId="0" xfId="4" applyFont="1" applyAlignment="1" applyProtection="1"/>
    <xf numFmtId="165" fontId="10" fillId="0" borderId="0" xfId="3" applyNumberFormat="1" applyFont="1" applyAlignment="1" applyProtection="1"/>
    <xf numFmtId="165" fontId="10" fillId="0" borderId="0" xfId="3" applyNumberFormat="1" applyFont="1" applyBorder="1" applyAlignment="1" applyProtection="1">
      <alignment horizontal="justify" vertical="center"/>
    </xf>
    <xf numFmtId="0" fontId="10" fillId="0" borderId="0" xfId="4" applyFont="1" applyAlignment="1" applyProtection="1">
      <alignment horizontal="justify" vertical="center"/>
    </xf>
    <xf numFmtId="0" fontId="4" fillId="0" borderId="0" xfId="0" applyFont="1" applyAlignment="1">
      <alignment horizontal="center"/>
    </xf>
    <xf numFmtId="0" fontId="17" fillId="0" borderId="0" xfId="0" applyFont="1"/>
    <xf numFmtId="164" fontId="5" fillId="4" borderId="9" xfId="0" applyNumberFormat="1" applyFont="1" applyFill="1" applyBorder="1" applyAlignment="1" applyProtection="1">
      <alignment horizontal="right" vertical="center"/>
    </xf>
    <xf numFmtId="164" fontId="0" fillId="0" borderId="9" xfId="0" applyNumberFormat="1" applyFont="1" applyFill="1" applyBorder="1"/>
    <xf numFmtId="164" fontId="7" fillId="0" borderId="9" xfId="0" applyNumberFormat="1" applyFont="1" applyFill="1" applyBorder="1" applyAlignment="1" applyProtection="1">
      <alignment horizontal="right" vertical="center"/>
    </xf>
    <xf numFmtId="164" fontId="5" fillId="0" borderId="9" xfId="2" applyNumberFormat="1" applyFont="1" applyFill="1" applyBorder="1" applyAlignment="1" applyProtection="1">
      <alignment horizontal="right" vertical="center" wrapText="1"/>
    </xf>
    <xf numFmtId="164" fontId="0" fillId="3" borderId="0" xfId="0" applyNumberFormat="1" applyFont="1" applyFill="1" applyBorder="1"/>
    <xf numFmtId="164" fontId="0" fillId="0" borderId="0" xfId="0" applyNumberFormat="1" applyFont="1"/>
    <xf numFmtId="164" fontId="6" fillId="0" borderId="0" xfId="0" applyNumberFormat="1" applyFont="1" applyFill="1" applyBorder="1" applyAlignment="1" applyProtection="1">
      <alignment horizontal="left"/>
    </xf>
    <xf numFmtId="164" fontId="6" fillId="0" borderId="0" xfId="0" applyNumberFormat="1" applyFont="1" applyFill="1" applyBorder="1" applyAlignment="1" applyProtection="1">
      <alignment horizontal="center"/>
    </xf>
    <xf numFmtId="164" fontId="6" fillId="5" borderId="18" xfId="1" applyNumberFormat="1" applyFont="1" applyFill="1" applyBorder="1" applyAlignment="1" applyProtection="1">
      <alignment horizontal="center" vertical="center" wrapText="1"/>
    </xf>
    <xf numFmtId="164" fontId="0" fillId="0" borderId="0" xfId="0" applyNumberFormat="1" applyFont="1" applyBorder="1" applyAlignment="1">
      <alignment wrapText="1"/>
    </xf>
    <xf numFmtId="164" fontId="6" fillId="6" borderId="9" xfId="0" applyNumberFormat="1" applyFont="1" applyFill="1" applyBorder="1" applyAlignment="1" applyProtection="1">
      <alignment horizontal="center" vertical="center" wrapText="1"/>
    </xf>
    <xf numFmtId="164" fontId="0" fillId="0" borderId="5" xfId="0" applyNumberFormat="1" applyFont="1" applyBorder="1"/>
    <xf numFmtId="164" fontId="6" fillId="0" borderId="16" xfId="0" applyNumberFormat="1" applyFont="1" applyFill="1" applyBorder="1" applyAlignment="1" applyProtection="1">
      <alignment horizontal="right"/>
    </xf>
    <xf numFmtId="164" fontId="6" fillId="0" borderId="0" xfId="0" applyNumberFormat="1" applyFont="1" applyFill="1" applyBorder="1" applyAlignment="1" applyProtection="1">
      <alignment horizontal="right"/>
    </xf>
    <xf numFmtId="0" fontId="6" fillId="0" borderId="16" xfId="0" applyFont="1" applyFill="1" applyBorder="1" applyAlignment="1" applyProtection="1">
      <alignment horizontal="right"/>
    </xf>
    <xf numFmtId="0" fontId="6" fillId="0" borderId="19" xfId="0" applyFont="1" applyFill="1" applyBorder="1" applyAlignment="1" applyProtection="1">
      <alignment horizontal="right"/>
    </xf>
    <xf numFmtId="0" fontId="6" fillId="0" borderId="0" xfId="0" applyFont="1" applyFill="1" applyBorder="1" applyAlignment="1" applyProtection="1">
      <alignment horizontal="right"/>
    </xf>
    <xf numFmtId="164" fontId="4" fillId="8" borderId="40" xfId="0" applyNumberFormat="1" applyFont="1" applyFill="1" applyBorder="1"/>
    <xf numFmtId="0" fontId="4" fillId="0" borderId="2" xfId="0" applyFont="1" applyBorder="1" applyAlignment="1">
      <alignment horizontal="center"/>
    </xf>
    <xf numFmtId="0" fontId="4" fillId="0" borderId="0" xfId="0" applyFont="1" applyBorder="1" applyAlignment="1">
      <alignment horizontal="center"/>
    </xf>
    <xf numFmtId="0" fontId="15" fillId="7" borderId="23" xfId="4" applyFont="1" applyFill="1" applyBorder="1" applyAlignment="1" applyProtection="1">
      <alignment horizontal="justify" vertical="center" wrapText="1"/>
    </xf>
    <xf numFmtId="0" fontId="15" fillId="7" borderId="9" xfId="4" applyFont="1" applyFill="1" applyBorder="1" applyAlignment="1" applyProtection="1">
      <alignment horizontal="justify" vertical="center" wrapText="1"/>
    </xf>
    <xf numFmtId="0" fontId="15" fillId="7" borderId="24" xfId="4" applyFont="1" applyFill="1" applyBorder="1" applyAlignment="1" applyProtection="1">
      <alignment horizontal="justify" vertical="center" wrapText="1"/>
    </xf>
    <xf numFmtId="0" fontId="15" fillId="7" borderId="31" xfId="4" applyFont="1" applyFill="1" applyBorder="1" applyAlignment="1" applyProtection="1">
      <alignment horizontal="justify" vertical="center" wrapText="1"/>
    </xf>
    <xf numFmtId="0" fontId="15" fillId="7" borderId="39" xfId="4" applyFont="1" applyFill="1" applyBorder="1" applyAlignment="1" applyProtection="1">
      <alignment horizontal="justify" vertical="center" wrapText="1"/>
    </xf>
    <xf numFmtId="0" fontId="15" fillId="7" borderId="36" xfId="4" applyFont="1" applyFill="1" applyBorder="1" applyAlignment="1" applyProtection="1">
      <alignment horizontal="justify" vertical="center" wrapText="1"/>
    </xf>
    <xf numFmtId="0" fontId="15" fillId="3" borderId="23" xfId="4" applyFont="1" applyFill="1" applyBorder="1" applyAlignment="1" applyProtection="1">
      <alignment horizontal="justify" vertical="center" wrapText="1"/>
    </xf>
    <xf numFmtId="0" fontId="15" fillId="3" borderId="9" xfId="4" applyFont="1" applyFill="1" applyBorder="1" applyAlignment="1" applyProtection="1">
      <alignment horizontal="justify" vertical="center" wrapText="1"/>
    </xf>
    <xf numFmtId="0" fontId="15" fillId="3" borderId="24" xfId="4" applyFont="1" applyFill="1" applyBorder="1" applyAlignment="1" applyProtection="1">
      <alignment horizontal="justify" vertical="center" wrapText="1"/>
    </xf>
    <xf numFmtId="0" fontId="15" fillId="3" borderId="25" xfId="4" applyFont="1" applyFill="1" applyBorder="1" applyAlignment="1" applyProtection="1">
      <alignment horizontal="justify" vertical="center" wrapText="1"/>
    </xf>
    <xf numFmtId="0" fontId="15" fillId="3" borderId="26" xfId="4" applyFont="1" applyFill="1" applyBorder="1" applyAlignment="1" applyProtection="1">
      <alignment horizontal="justify" vertical="center" wrapText="1"/>
    </xf>
    <xf numFmtId="0" fontId="15" fillId="3" borderId="27" xfId="4" applyFont="1" applyFill="1" applyBorder="1" applyAlignment="1" applyProtection="1">
      <alignment horizontal="justify" vertical="center" wrapText="1"/>
    </xf>
    <xf numFmtId="0" fontId="0" fillId="0" borderId="5" xfId="0" applyFont="1" applyBorder="1" applyAlignment="1">
      <alignment horizontal="center" wrapText="1"/>
    </xf>
    <xf numFmtId="0" fontId="10" fillId="0" borderId="31" xfId="4" applyFont="1" applyBorder="1" applyAlignment="1" applyProtection="1">
      <alignment horizontal="center"/>
    </xf>
    <xf numFmtId="0" fontId="10" fillId="0" borderId="39" xfId="4" applyFont="1" applyBorder="1" applyAlignment="1" applyProtection="1">
      <alignment horizontal="center"/>
    </xf>
    <xf numFmtId="0" fontId="10" fillId="0" borderId="36" xfId="4" applyFont="1" applyBorder="1" applyAlignment="1" applyProtection="1">
      <alignment horizontal="center"/>
    </xf>
    <xf numFmtId="0" fontId="12" fillId="3" borderId="31" xfId="4" applyFont="1" applyFill="1" applyBorder="1" applyAlignment="1" applyProtection="1">
      <alignment horizontal="center"/>
    </xf>
    <xf numFmtId="0" fontId="12" fillId="3" borderId="8" xfId="4" applyFont="1" applyFill="1" applyBorder="1" applyAlignment="1" applyProtection="1">
      <alignment horizontal="center"/>
    </xf>
    <xf numFmtId="0" fontId="13" fillId="3" borderId="9" xfId="4" applyFont="1" applyFill="1" applyBorder="1" applyAlignment="1" applyProtection="1">
      <alignment horizontal="left" vertical="top" wrapText="1"/>
    </xf>
    <xf numFmtId="0" fontId="13" fillId="3" borderId="24" xfId="4" applyFont="1" applyFill="1" applyBorder="1" applyAlignment="1" applyProtection="1">
      <alignment horizontal="left" vertical="top" wrapText="1"/>
    </xf>
    <xf numFmtId="0" fontId="14" fillId="3" borderId="31" xfId="4" applyFont="1" applyFill="1" applyBorder="1" applyAlignment="1" applyProtection="1">
      <alignment horizontal="center"/>
    </xf>
    <xf numFmtId="0" fontId="14" fillId="3" borderId="39" xfId="4" applyFont="1" applyFill="1" applyBorder="1" applyAlignment="1" applyProtection="1">
      <alignment horizontal="center"/>
    </xf>
    <xf numFmtId="0" fontId="14" fillId="3" borderId="36" xfId="4" applyFont="1" applyFill="1" applyBorder="1" applyAlignment="1" applyProtection="1">
      <alignment horizontal="center"/>
    </xf>
    <xf numFmtId="0" fontId="15" fillId="3" borderId="31" xfId="4" applyFont="1" applyFill="1" applyBorder="1" applyAlignment="1" applyProtection="1">
      <alignment horizontal="justify" vertical="center" wrapText="1"/>
    </xf>
    <xf numFmtId="0" fontId="0" fillId="0" borderId="39" xfId="0" applyBorder="1" applyAlignment="1">
      <alignment horizontal="justify" vertical="center" wrapText="1"/>
    </xf>
    <xf numFmtId="0" fontId="0" fillId="0" borderId="36" xfId="0" applyBorder="1" applyAlignment="1">
      <alignment horizontal="justify" vertical="center" wrapText="1"/>
    </xf>
    <xf numFmtId="0" fontId="15" fillId="0" borderId="23" xfId="4" applyFont="1" applyFill="1" applyBorder="1" applyAlignment="1" applyProtection="1">
      <alignment horizontal="justify" vertical="center" wrapText="1"/>
    </xf>
    <xf numFmtId="0" fontId="15" fillId="0" borderId="9" xfId="4" applyFont="1" applyFill="1" applyBorder="1" applyAlignment="1" applyProtection="1">
      <alignment horizontal="justify" vertical="center" wrapText="1"/>
    </xf>
    <xf numFmtId="0" fontId="15" fillId="0" borderId="24" xfId="4" applyFont="1" applyFill="1" applyBorder="1" applyAlignment="1" applyProtection="1">
      <alignment horizontal="justify" vertical="center" wrapText="1"/>
    </xf>
    <xf numFmtId="0" fontId="11" fillId="0" borderId="20" xfId="4" applyFont="1" applyBorder="1" applyAlignment="1" applyProtection="1">
      <alignment horizontal="center"/>
    </xf>
    <xf numFmtId="0" fontId="11" fillId="0" borderId="21" xfId="4" applyFont="1" applyBorder="1" applyAlignment="1" applyProtection="1">
      <alignment horizontal="center"/>
    </xf>
    <xf numFmtId="0" fontId="11" fillId="0" borderId="21" xfId="4" applyFont="1" applyBorder="1" applyAlignment="1" applyProtection="1">
      <alignment horizontal="center" wrapText="1"/>
    </xf>
    <xf numFmtId="0" fontId="11" fillId="0" borderId="22" xfId="4" applyFont="1" applyBorder="1" applyAlignment="1" applyProtection="1">
      <alignment horizontal="center" wrapText="1"/>
    </xf>
    <xf numFmtId="0" fontId="11" fillId="0" borderId="23" xfId="4" applyFont="1" applyBorder="1" applyAlignment="1" applyProtection="1">
      <alignment horizontal="center"/>
    </xf>
    <xf numFmtId="0" fontId="11" fillId="0" borderId="9" xfId="4" applyFont="1" applyBorder="1" applyAlignment="1" applyProtection="1">
      <alignment horizontal="center"/>
    </xf>
    <xf numFmtId="0" fontId="11" fillId="0" borderId="9" xfId="4" applyFont="1" applyBorder="1" applyAlignment="1" applyProtection="1">
      <alignment horizontal="center" vertical="center" wrapText="1"/>
    </xf>
    <xf numFmtId="0" fontId="11" fillId="0" borderId="24" xfId="4" applyFont="1" applyBorder="1" applyAlignment="1" applyProtection="1">
      <alignment horizontal="center" vertical="center" wrapText="1"/>
    </xf>
    <xf numFmtId="49" fontId="11" fillId="4" borderId="9" xfId="4" applyNumberFormat="1" applyFont="1" applyFill="1" applyBorder="1" applyAlignment="1" applyProtection="1">
      <alignment horizontal="center" vertical="center" wrapText="1"/>
    </xf>
    <xf numFmtId="49" fontId="11" fillId="4" borderId="24" xfId="4" applyNumberFormat="1" applyFont="1" applyFill="1" applyBorder="1" applyAlignment="1" applyProtection="1">
      <alignment horizontal="center" vertical="center" wrapText="1"/>
    </xf>
    <xf numFmtId="0" fontId="4" fillId="0" borderId="40" xfId="0" applyFont="1" applyBorder="1" applyAlignment="1">
      <alignment horizontal="center" wrapText="1"/>
    </xf>
    <xf numFmtId="0" fontId="5" fillId="3" borderId="7" xfId="1" applyFont="1" applyFill="1" applyBorder="1" applyAlignment="1" applyProtection="1">
      <alignment horizontal="left" vertical="center" wrapText="1"/>
    </xf>
    <xf numFmtId="0" fontId="5" fillId="3" borderId="8" xfId="1" applyFont="1" applyFill="1" applyBorder="1" applyAlignment="1" applyProtection="1">
      <alignment horizontal="left" vertical="center" wrapText="1"/>
    </xf>
    <xf numFmtId="0" fontId="4" fillId="5" borderId="10" xfId="0" applyFont="1" applyFill="1" applyBorder="1" applyAlignment="1">
      <alignment horizontal="center" vertical="center"/>
    </xf>
    <xf numFmtId="0" fontId="4" fillId="5" borderId="12" xfId="0" applyFont="1" applyFill="1" applyBorder="1" applyAlignment="1">
      <alignment horizontal="center" vertical="center"/>
    </xf>
    <xf numFmtId="164" fontId="5" fillId="4" borderId="28" xfId="2" applyNumberFormat="1" applyFont="1" applyFill="1" applyBorder="1" applyAlignment="1" applyProtection="1">
      <alignment horizontal="left" vertical="center" wrapText="1"/>
    </xf>
    <xf numFmtId="164" fontId="5" fillId="4" borderId="35" xfId="2" applyNumberFormat="1" applyFont="1" applyFill="1" applyBorder="1" applyAlignment="1" applyProtection="1">
      <alignment horizontal="left" vertical="center" wrapText="1"/>
    </xf>
    <xf numFmtId="0" fontId="6" fillId="3" borderId="1"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6" fillId="3" borderId="4" xfId="0" applyFont="1" applyFill="1" applyBorder="1" applyAlignment="1" applyProtection="1">
      <alignment horizontal="center" vertical="center" wrapText="1"/>
    </xf>
    <xf numFmtId="0" fontId="6" fillId="3" borderId="1" xfId="2" applyFont="1" applyFill="1" applyBorder="1" applyAlignment="1" applyProtection="1">
      <alignment horizontal="center" vertical="center" wrapText="1"/>
    </xf>
    <xf numFmtId="0" fontId="6" fillId="3" borderId="14" xfId="2" applyFont="1" applyFill="1" applyBorder="1" applyAlignment="1" applyProtection="1">
      <alignment horizontal="center" vertical="center" wrapText="1"/>
    </xf>
    <xf numFmtId="0" fontId="4" fillId="3" borderId="1"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4" xfId="0" applyFont="1" applyFill="1" applyBorder="1" applyAlignment="1">
      <alignment horizontal="center" vertical="center"/>
    </xf>
    <xf numFmtId="0" fontId="6" fillId="3" borderId="4" xfId="2" applyFont="1" applyFill="1" applyBorder="1" applyAlignment="1" applyProtection="1">
      <alignment horizontal="center" vertical="center" wrapText="1"/>
    </xf>
    <xf numFmtId="0" fontId="6" fillId="8" borderId="10" xfId="0" applyFont="1" applyFill="1" applyBorder="1" applyAlignment="1" applyProtection="1">
      <alignment horizontal="center" vertical="center"/>
    </xf>
    <xf numFmtId="0" fontId="6" fillId="8" borderId="12" xfId="0" applyFont="1" applyFill="1" applyBorder="1" applyAlignment="1" applyProtection="1">
      <alignment horizontal="center" vertical="center"/>
    </xf>
    <xf numFmtId="0" fontId="6" fillId="5" borderId="11" xfId="1" applyFont="1" applyFill="1" applyBorder="1" applyAlignment="1" applyProtection="1">
      <alignment horizontal="center" vertical="center" wrapText="1"/>
    </xf>
    <xf numFmtId="0" fontId="6" fillId="5" borderId="37" xfId="1" applyFont="1" applyFill="1" applyBorder="1" applyAlignment="1" applyProtection="1">
      <alignment horizontal="center" vertical="center" wrapText="1"/>
    </xf>
    <xf numFmtId="164" fontId="6" fillId="5" borderId="11" xfId="1" applyNumberFormat="1" applyFont="1" applyFill="1" applyBorder="1" applyAlignment="1" applyProtection="1">
      <alignment horizontal="center" vertical="center" wrapText="1"/>
    </xf>
    <xf numFmtId="164" fontId="6" fillId="5" borderId="37" xfId="1" applyNumberFormat="1" applyFont="1" applyFill="1" applyBorder="1" applyAlignment="1" applyProtection="1">
      <alignment horizontal="center"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2" fillId="3" borderId="21" xfId="0" applyFont="1" applyFill="1" applyBorder="1" applyAlignment="1">
      <alignment horizontal="center" wrapText="1"/>
    </xf>
    <xf numFmtId="0" fontId="2" fillId="3" borderId="22" xfId="0" applyFont="1" applyFill="1" applyBorder="1" applyAlignment="1">
      <alignment horizontal="center" wrapText="1"/>
    </xf>
    <xf numFmtId="0" fontId="2" fillId="3" borderId="9" xfId="0" applyFont="1" applyFill="1" applyBorder="1" applyAlignment="1">
      <alignment horizontal="center" wrapText="1"/>
    </xf>
    <xf numFmtId="0" fontId="2" fillId="3" borderId="24" xfId="0" applyFont="1" applyFill="1" applyBorder="1" applyAlignment="1">
      <alignment horizontal="center" wrapText="1"/>
    </xf>
    <xf numFmtId="0" fontId="3" fillId="0" borderId="5" xfId="0" applyFont="1" applyFill="1" applyBorder="1" applyAlignment="1" applyProtection="1">
      <alignment horizontal="left"/>
    </xf>
    <xf numFmtId="0" fontId="6" fillId="5" borderId="30" xfId="1" applyFont="1" applyFill="1" applyBorder="1" applyAlignment="1" applyProtection="1">
      <alignment horizontal="center" vertical="center" wrapText="1"/>
    </xf>
    <xf numFmtId="0" fontId="6" fillId="5" borderId="38" xfId="1" applyFont="1" applyFill="1" applyBorder="1" applyAlignment="1" applyProtection="1">
      <alignment horizontal="center" vertical="center" wrapText="1"/>
    </xf>
    <xf numFmtId="0" fontId="5" fillId="3" borderId="9" xfId="0" applyFont="1" applyFill="1" applyBorder="1" applyAlignment="1" applyProtection="1">
      <alignment horizontal="center" vertical="center" wrapText="1"/>
    </xf>
    <xf numFmtId="0" fontId="6" fillId="0" borderId="9" xfId="0" applyFont="1" applyFill="1" applyBorder="1" applyAlignment="1" applyProtection="1">
      <alignment horizontal="center"/>
    </xf>
    <xf numFmtId="164" fontId="6" fillId="4" borderId="9" xfId="0" applyNumberFormat="1" applyFont="1" applyFill="1" applyBorder="1" applyAlignment="1" applyProtection="1">
      <alignment horizontal="right"/>
    </xf>
    <xf numFmtId="0" fontId="2" fillId="4" borderId="9" xfId="0" applyFont="1" applyFill="1" applyBorder="1" applyAlignment="1">
      <alignment horizontal="center" wrapText="1"/>
    </xf>
    <xf numFmtId="0" fontId="2" fillId="4" borderId="24" xfId="0" applyFont="1" applyFill="1" applyBorder="1" applyAlignment="1">
      <alignment horizontal="center" wrapText="1"/>
    </xf>
    <xf numFmtId="0" fontId="2" fillId="8" borderId="26" xfId="0" applyFont="1" applyFill="1" applyBorder="1" applyAlignment="1">
      <alignment horizontal="center" vertical="center" wrapText="1"/>
    </xf>
    <xf numFmtId="0" fontId="2" fillId="8" borderId="27" xfId="0" applyFont="1" applyFill="1" applyBorder="1" applyAlignment="1">
      <alignment horizontal="center" vertical="center" wrapText="1"/>
    </xf>
    <xf numFmtId="164" fontId="6" fillId="8" borderId="9" xfId="0" applyNumberFormat="1" applyFont="1" applyFill="1" applyBorder="1" applyAlignment="1" applyProtection="1">
      <alignment horizontal="right"/>
    </xf>
    <xf numFmtId="0" fontId="17" fillId="0" borderId="14" xfId="0" applyFont="1" applyBorder="1" applyAlignment="1">
      <alignment horizontal="left" wrapText="1"/>
    </xf>
    <xf numFmtId="0" fontId="17" fillId="0" borderId="0" xfId="0" applyFont="1" applyAlignment="1">
      <alignment horizontal="left" wrapText="1"/>
    </xf>
    <xf numFmtId="0" fontId="6" fillId="8" borderId="9" xfId="0" applyFont="1" applyFill="1" applyBorder="1" applyAlignment="1" applyProtection="1">
      <alignment horizontal="right"/>
    </xf>
    <xf numFmtId="164" fontId="6" fillId="0" borderId="9" xfId="0" applyNumberFormat="1" applyFont="1" applyFill="1" applyBorder="1" applyAlignment="1" applyProtection="1">
      <alignment horizontal="right"/>
    </xf>
    <xf numFmtId="0" fontId="6" fillId="0" borderId="0" xfId="0" applyFont="1" applyFill="1" applyBorder="1" applyAlignment="1" applyProtection="1">
      <alignment horizontal="left"/>
    </xf>
    <xf numFmtId="0" fontId="6" fillId="3" borderId="9" xfId="0" applyFont="1" applyFill="1" applyBorder="1" applyAlignment="1" applyProtection="1">
      <alignment horizontal="center" vertical="center"/>
    </xf>
    <xf numFmtId="0" fontId="6" fillId="0" borderId="9" xfId="0" applyFont="1" applyFill="1" applyBorder="1" applyAlignment="1" applyProtection="1">
      <alignment horizontal="right"/>
    </xf>
  </cellXfs>
  <cellStyles count="5">
    <cellStyle name="Comma 2" xfId="3"/>
    <cellStyle name="Normal" xfId="0" builtinId="0"/>
    <cellStyle name="Normal 2" xfId="2"/>
    <cellStyle name="Normal 3 2" xfId="4"/>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31"/>
  <sheetViews>
    <sheetView topLeftCell="B6" zoomScale="90" zoomScaleNormal="90" workbookViewId="0">
      <selection activeCell="B14" sqref="B14:M14"/>
    </sheetView>
  </sheetViews>
  <sheetFormatPr defaultColWidth="9.140625" defaultRowHeight="15" x14ac:dyDescent="0.25"/>
  <cols>
    <col min="1" max="1" width="9.140625" style="1"/>
    <col min="2" max="13" width="16.85546875" style="1" customWidth="1"/>
    <col min="14" max="16384" width="9.140625" style="1"/>
  </cols>
  <sheetData>
    <row r="2" spans="1:13" s="70" customFormat="1" ht="13.5" thickBot="1" x14ac:dyDescent="0.25">
      <c r="A2" s="69"/>
      <c r="H2" s="71"/>
      <c r="I2" s="71"/>
    </row>
    <row r="3" spans="1:13" s="70" customFormat="1" ht="20.25" customHeight="1" x14ac:dyDescent="0.3">
      <c r="A3" s="69"/>
      <c r="B3" s="125" t="s">
        <v>117</v>
      </c>
      <c r="C3" s="126"/>
      <c r="D3" s="126"/>
      <c r="E3" s="127" t="s">
        <v>116</v>
      </c>
      <c r="F3" s="127"/>
      <c r="G3" s="127"/>
      <c r="H3" s="127"/>
      <c r="I3" s="127"/>
      <c r="J3" s="127"/>
      <c r="K3" s="127"/>
      <c r="L3" s="127"/>
      <c r="M3" s="128"/>
    </row>
    <row r="4" spans="1:13" s="70" customFormat="1" ht="15.75" customHeight="1" x14ac:dyDescent="0.3">
      <c r="A4" s="69"/>
      <c r="B4" s="129" t="s">
        <v>118</v>
      </c>
      <c r="C4" s="130"/>
      <c r="D4" s="130"/>
      <c r="E4" s="131" t="s">
        <v>79</v>
      </c>
      <c r="F4" s="131"/>
      <c r="G4" s="131"/>
      <c r="H4" s="131"/>
      <c r="I4" s="131"/>
      <c r="J4" s="131"/>
      <c r="K4" s="131"/>
      <c r="L4" s="131"/>
      <c r="M4" s="132"/>
    </row>
    <row r="5" spans="1:13" s="70" customFormat="1" ht="18.75" x14ac:dyDescent="0.3">
      <c r="A5" s="69"/>
      <c r="B5" s="129" t="s">
        <v>119</v>
      </c>
      <c r="C5" s="130"/>
      <c r="D5" s="130"/>
      <c r="E5" s="133"/>
      <c r="F5" s="133"/>
      <c r="G5" s="133"/>
      <c r="H5" s="133"/>
      <c r="I5" s="133"/>
      <c r="J5" s="133"/>
      <c r="K5" s="133"/>
      <c r="L5" s="133"/>
      <c r="M5" s="134"/>
    </row>
    <row r="6" spans="1:13" s="70" customFormat="1" ht="16.5" customHeight="1" x14ac:dyDescent="0.2">
      <c r="A6" s="69"/>
      <c r="B6" s="109"/>
      <c r="C6" s="110"/>
      <c r="D6" s="110"/>
      <c r="E6" s="110"/>
      <c r="F6" s="110"/>
      <c r="G6" s="110"/>
      <c r="H6" s="110"/>
      <c r="I6" s="110"/>
      <c r="J6" s="110"/>
      <c r="K6" s="110"/>
      <c r="L6" s="110"/>
      <c r="M6" s="111"/>
    </row>
    <row r="7" spans="1:13" s="70" customFormat="1" ht="16.5" customHeight="1" x14ac:dyDescent="0.3">
      <c r="A7" s="69"/>
      <c r="B7" s="112" t="s">
        <v>120</v>
      </c>
      <c r="C7" s="113"/>
      <c r="D7" s="114" t="s">
        <v>121</v>
      </c>
      <c r="E7" s="114"/>
      <c r="F7" s="114"/>
      <c r="G7" s="114"/>
      <c r="H7" s="114"/>
      <c r="I7" s="114"/>
      <c r="J7" s="114"/>
      <c r="K7" s="114"/>
      <c r="L7" s="114"/>
      <c r="M7" s="115"/>
    </row>
    <row r="8" spans="1:13" s="70" customFormat="1" ht="16.5" customHeight="1" x14ac:dyDescent="0.25">
      <c r="A8" s="69"/>
      <c r="B8" s="116"/>
      <c r="C8" s="117"/>
      <c r="D8" s="117"/>
      <c r="E8" s="117"/>
      <c r="F8" s="117"/>
      <c r="G8" s="117"/>
      <c r="H8" s="117"/>
      <c r="I8" s="117"/>
      <c r="J8" s="117"/>
      <c r="K8" s="117"/>
      <c r="L8" s="117"/>
      <c r="M8" s="118"/>
    </row>
    <row r="9" spans="1:13" s="73" customFormat="1" ht="28.5" customHeight="1" x14ac:dyDescent="0.25">
      <c r="A9" s="72">
        <v>1</v>
      </c>
      <c r="B9" s="102" t="s">
        <v>122</v>
      </c>
      <c r="C9" s="103"/>
      <c r="D9" s="103"/>
      <c r="E9" s="103"/>
      <c r="F9" s="103"/>
      <c r="G9" s="103"/>
      <c r="H9" s="103"/>
      <c r="I9" s="103"/>
      <c r="J9" s="103"/>
      <c r="K9" s="103"/>
      <c r="L9" s="103"/>
      <c r="M9" s="104"/>
    </row>
    <row r="10" spans="1:13" s="73" customFormat="1" ht="28.5" customHeight="1" x14ac:dyDescent="0.25">
      <c r="A10" s="72">
        <v>2</v>
      </c>
      <c r="B10" s="102" t="s">
        <v>123</v>
      </c>
      <c r="C10" s="103"/>
      <c r="D10" s="103"/>
      <c r="E10" s="103"/>
      <c r="F10" s="103"/>
      <c r="G10" s="103"/>
      <c r="H10" s="103"/>
      <c r="I10" s="103"/>
      <c r="J10" s="103"/>
      <c r="K10" s="103"/>
      <c r="L10" s="103"/>
      <c r="M10" s="104"/>
    </row>
    <row r="11" spans="1:13" s="73" customFormat="1" ht="28.5" customHeight="1" thickBot="1" x14ac:dyDescent="0.3">
      <c r="A11" s="72">
        <v>3</v>
      </c>
      <c r="B11" s="105" t="s">
        <v>124</v>
      </c>
      <c r="C11" s="106"/>
      <c r="D11" s="106"/>
      <c r="E11" s="106"/>
      <c r="F11" s="106"/>
      <c r="G11" s="106"/>
      <c r="H11" s="106"/>
      <c r="I11" s="106"/>
      <c r="J11" s="106"/>
      <c r="K11" s="106"/>
      <c r="L11" s="106"/>
      <c r="M11" s="107"/>
    </row>
    <row r="12" spans="1:13" s="73" customFormat="1" ht="28.5" customHeight="1" x14ac:dyDescent="0.25">
      <c r="A12" s="72">
        <v>4</v>
      </c>
      <c r="B12" s="102" t="s">
        <v>125</v>
      </c>
      <c r="C12" s="103"/>
      <c r="D12" s="103"/>
      <c r="E12" s="103"/>
      <c r="F12" s="103"/>
      <c r="G12" s="103"/>
      <c r="H12" s="103"/>
      <c r="I12" s="103"/>
      <c r="J12" s="103"/>
      <c r="K12" s="103"/>
      <c r="L12" s="103"/>
      <c r="M12" s="104"/>
    </row>
    <row r="13" spans="1:13" s="73" customFormat="1" ht="28.5" customHeight="1" x14ac:dyDescent="0.25">
      <c r="A13" s="72">
        <v>5</v>
      </c>
      <c r="B13" s="119" t="s">
        <v>134</v>
      </c>
      <c r="C13" s="120"/>
      <c r="D13" s="120"/>
      <c r="E13" s="120"/>
      <c r="F13" s="120"/>
      <c r="G13" s="120"/>
      <c r="H13" s="120"/>
      <c r="I13" s="120"/>
      <c r="J13" s="120"/>
      <c r="K13" s="120"/>
      <c r="L13" s="120"/>
      <c r="M13" s="121"/>
    </row>
    <row r="14" spans="1:13" s="73" customFormat="1" ht="28.5" customHeight="1" x14ac:dyDescent="0.25">
      <c r="A14" s="72">
        <v>6</v>
      </c>
      <c r="B14" s="122" t="s">
        <v>126</v>
      </c>
      <c r="C14" s="123"/>
      <c r="D14" s="123"/>
      <c r="E14" s="123"/>
      <c r="F14" s="123"/>
      <c r="G14" s="123"/>
      <c r="H14" s="123"/>
      <c r="I14" s="123"/>
      <c r="J14" s="123"/>
      <c r="K14" s="123"/>
      <c r="L14" s="123"/>
      <c r="M14" s="124"/>
    </row>
    <row r="15" spans="1:13" s="73" customFormat="1" ht="28.5" customHeight="1" x14ac:dyDescent="0.25">
      <c r="A15" s="72">
        <v>7</v>
      </c>
      <c r="B15" s="102" t="s">
        <v>127</v>
      </c>
      <c r="C15" s="103"/>
      <c r="D15" s="103"/>
      <c r="E15" s="103"/>
      <c r="F15" s="103"/>
      <c r="G15" s="103"/>
      <c r="H15" s="103"/>
      <c r="I15" s="103"/>
      <c r="J15" s="103"/>
      <c r="K15" s="103"/>
      <c r="L15" s="103"/>
      <c r="M15" s="104"/>
    </row>
    <row r="16" spans="1:13" s="73" customFormat="1" ht="28.5" customHeight="1" x14ac:dyDescent="0.25">
      <c r="A16" s="72">
        <v>8</v>
      </c>
      <c r="B16" s="102" t="s">
        <v>133</v>
      </c>
      <c r="C16" s="103"/>
      <c r="D16" s="103"/>
      <c r="E16" s="103"/>
      <c r="F16" s="103"/>
      <c r="G16" s="103"/>
      <c r="H16" s="103"/>
      <c r="I16" s="103"/>
      <c r="J16" s="103"/>
      <c r="K16" s="103"/>
      <c r="L16" s="103"/>
      <c r="M16" s="104"/>
    </row>
    <row r="17" spans="1:13" s="73" customFormat="1" ht="28.5" customHeight="1" x14ac:dyDescent="0.25">
      <c r="A17" s="72">
        <v>9</v>
      </c>
      <c r="B17" s="96" t="s">
        <v>128</v>
      </c>
      <c r="C17" s="97"/>
      <c r="D17" s="97"/>
      <c r="E17" s="97"/>
      <c r="F17" s="97"/>
      <c r="G17" s="97"/>
      <c r="H17" s="97"/>
      <c r="I17" s="97"/>
      <c r="J17" s="97"/>
      <c r="K17" s="97"/>
      <c r="L17" s="97"/>
      <c r="M17" s="98"/>
    </row>
    <row r="18" spans="1:13" s="73" customFormat="1" ht="28.5" customHeight="1" x14ac:dyDescent="0.25">
      <c r="A18" s="72">
        <v>10</v>
      </c>
      <c r="B18" s="99" t="s">
        <v>129</v>
      </c>
      <c r="C18" s="100"/>
      <c r="D18" s="100"/>
      <c r="E18" s="100"/>
      <c r="F18" s="100"/>
      <c r="G18" s="100"/>
      <c r="H18" s="100"/>
      <c r="I18" s="100"/>
      <c r="J18" s="100"/>
      <c r="K18" s="100"/>
      <c r="L18" s="100"/>
      <c r="M18" s="101"/>
    </row>
    <row r="19" spans="1:13" s="73" customFormat="1" ht="28.5" customHeight="1" x14ac:dyDescent="0.25">
      <c r="A19" s="72">
        <v>11</v>
      </c>
      <c r="B19" s="102" t="s">
        <v>130</v>
      </c>
      <c r="C19" s="103"/>
      <c r="D19" s="103"/>
      <c r="E19" s="103"/>
      <c r="F19" s="103"/>
      <c r="G19" s="103"/>
      <c r="H19" s="103"/>
      <c r="I19" s="103"/>
      <c r="J19" s="103"/>
      <c r="K19" s="103"/>
      <c r="L19" s="103"/>
      <c r="M19" s="104"/>
    </row>
    <row r="20" spans="1:13" s="73" customFormat="1" ht="28.5" customHeight="1" x14ac:dyDescent="0.25">
      <c r="A20" s="72">
        <v>12</v>
      </c>
      <c r="B20" s="102" t="s">
        <v>131</v>
      </c>
      <c r="C20" s="103"/>
      <c r="D20" s="103"/>
      <c r="E20" s="103"/>
      <c r="F20" s="103"/>
      <c r="G20" s="103"/>
      <c r="H20" s="103"/>
      <c r="I20" s="103"/>
      <c r="J20" s="103"/>
      <c r="K20" s="103"/>
      <c r="L20" s="103"/>
      <c r="M20" s="104"/>
    </row>
    <row r="21" spans="1:13" s="73" customFormat="1" ht="28.5" customHeight="1" thickBot="1" x14ac:dyDescent="0.3">
      <c r="A21" s="72">
        <v>13</v>
      </c>
      <c r="B21" s="105" t="s">
        <v>132</v>
      </c>
      <c r="C21" s="106"/>
      <c r="D21" s="106"/>
      <c r="E21" s="106"/>
      <c r="F21" s="106"/>
      <c r="G21" s="106"/>
      <c r="H21" s="106"/>
      <c r="I21" s="106"/>
      <c r="J21" s="106"/>
      <c r="K21" s="106"/>
      <c r="L21" s="106"/>
      <c r="M21" s="107"/>
    </row>
    <row r="22" spans="1:13" x14ac:dyDescent="0.25">
      <c r="B22" s="5"/>
      <c r="C22" s="5"/>
      <c r="D22" s="5"/>
      <c r="E22" s="5"/>
      <c r="F22" s="6"/>
    </row>
    <row r="23" spans="1:13" x14ac:dyDescent="0.25">
      <c r="B23" s="6" t="s">
        <v>39</v>
      </c>
      <c r="C23" s="5"/>
      <c r="D23" s="5"/>
      <c r="E23" s="5"/>
      <c r="F23" s="6"/>
    </row>
    <row r="24" spans="1:13" x14ac:dyDescent="0.25">
      <c r="B24" s="5"/>
      <c r="C24" s="5"/>
      <c r="D24" s="5"/>
      <c r="E24" s="5"/>
      <c r="F24" s="5"/>
    </row>
    <row r="25" spans="1:13" x14ac:dyDescent="0.25">
      <c r="B25" s="5"/>
      <c r="C25" s="5"/>
      <c r="D25" s="5"/>
      <c r="E25" s="5"/>
      <c r="F25" s="6"/>
    </row>
    <row r="26" spans="1:13" x14ac:dyDescent="0.25">
      <c r="B26" s="5"/>
      <c r="C26" s="5"/>
      <c r="D26" s="5"/>
      <c r="E26" s="5"/>
      <c r="F26" s="5"/>
    </row>
    <row r="27" spans="1:13" ht="15.75" thickBot="1" x14ac:dyDescent="0.3">
      <c r="B27" s="108"/>
      <c r="C27" s="108"/>
      <c r="D27" s="108"/>
      <c r="F27" s="108"/>
      <c r="G27" s="108"/>
      <c r="H27" s="108"/>
      <c r="L27" s="15"/>
    </row>
    <row r="28" spans="1:13" x14ac:dyDescent="0.25">
      <c r="B28" s="94" t="s">
        <v>40</v>
      </c>
      <c r="C28" s="94"/>
      <c r="D28" s="94"/>
      <c r="F28" s="95" t="s">
        <v>41</v>
      </c>
      <c r="G28" s="95"/>
      <c r="H28" s="95"/>
      <c r="L28" s="74" t="s">
        <v>42</v>
      </c>
    </row>
    <row r="29" spans="1:13" s="70" customFormat="1" ht="25.5" customHeight="1" x14ac:dyDescent="0.2">
      <c r="A29" s="69"/>
    </row>
    <row r="30" spans="1:13" s="70" customFormat="1" ht="25.5" customHeight="1" x14ac:dyDescent="0.2">
      <c r="A30" s="69"/>
    </row>
    <row r="31" spans="1:13" x14ac:dyDescent="0.25">
      <c r="A31" s="69"/>
    </row>
  </sheetData>
  <mergeCells count="27">
    <mergeCell ref="B3:D3"/>
    <mergeCell ref="E3:M3"/>
    <mergeCell ref="B4:D4"/>
    <mergeCell ref="E4:M4"/>
    <mergeCell ref="B5:D5"/>
    <mergeCell ref="E5:M5"/>
    <mergeCell ref="B16:M16"/>
    <mergeCell ref="B6:M6"/>
    <mergeCell ref="B7:C7"/>
    <mergeCell ref="D7:M7"/>
    <mergeCell ref="B8:M8"/>
    <mergeCell ref="B9:M9"/>
    <mergeCell ref="B10:M10"/>
    <mergeCell ref="B11:M11"/>
    <mergeCell ref="B12:M12"/>
    <mergeCell ref="B13:M13"/>
    <mergeCell ref="B14:M14"/>
    <mergeCell ref="B15:M15"/>
    <mergeCell ref="B28:D28"/>
    <mergeCell ref="F28:H28"/>
    <mergeCell ref="B17:M17"/>
    <mergeCell ref="B18:M18"/>
    <mergeCell ref="B19:M19"/>
    <mergeCell ref="B20:M20"/>
    <mergeCell ref="B21:M21"/>
    <mergeCell ref="B27:D27"/>
    <mergeCell ref="F27:H27"/>
  </mergeCells>
  <pageMargins left="0.7" right="0.7" top="0.75" bottom="0.75" header="0.3" footer="0.3"/>
  <pageSetup paperSize="9" scale="62"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137"/>
  <sheetViews>
    <sheetView tabSelected="1" topLeftCell="E16" zoomScale="90" zoomScaleNormal="90" workbookViewId="0">
      <selection activeCell="I7" sqref="I7:J7"/>
    </sheetView>
  </sheetViews>
  <sheetFormatPr defaultColWidth="40" defaultRowHeight="18" customHeight="1" x14ac:dyDescent="0.25"/>
  <cols>
    <col min="1" max="1" width="6.5703125" style="1" customWidth="1"/>
    <col min="2" max="2" width="44" style="1" customWidth="1"/>
    <col min="3" max="3" width="53.140625" style="1" customWidth="1"/>
    <col min="4" max="4" width="23.140625" style="1" customWidth="1"/>
    <col min="5" max="5" width="24.28515625" style="81" customWidth="1"/>
    <col min="6" max="6" width="19" style="1" customWidth="1"/>
    <col min="7" max="7" width="20.5703125" style="1" customWidth="1"/>
    <col min="8" max="8" width="35.28515625" style="46" hidden="1" customWidth="1"/>
    <col min="9" max="9" width="22.28515625" style="75" customWidth="1"/>
    <col min="10" max="16384" width="40" style="1"/>
  </cols>
  <sheetData>
    <row r="1" spans="2:17" ht="15" customHeight="1" x14ac:dyDescent="0.25">
      <c r="B1" s="157" t="s">
        <v>0</v>
      </c>
      <c r="C1" s="158"/>
      <c r="D1" s="158"/>
      <c r="E1" s="158"/>
      <c r="F1" s="158"/>
      <c r="G1" s="159"/>
      <c r="H1" s="45"/>
    </row>
    <row r="2" spans="2:17" ht="15.75" customHeight="1" thickBot="1" x14ac:dyDescent="0.3">
      <c r="B2" s="160"/>
      <c r="C2" s="161"/>
      <c r="D2" s="161"/>
      <c r="E2" s="161"/>
      <c r="F2" s="161"/>
      <c r="G2" s="162"/>
    </row>
    <row r="3" spans="2:17" ht="18" customHeight="1" thickBot="1" x14ac:dyDescent="0.3">
      <c r="B3" s="30"/>
      <c r="C3" s="30"/>
      <c r="D3" s="30"/>
      <c r="E3" s="80"/>
      <c r="F3" s="31"/>
      <c r="G3" s="31"/>
    </row>
    <row r="4" spans="2:17" ht="18" customHeight="1" x14ac:dyDescent="0.25">
      <c r="B4" s="38" t="s">
        <v>1</v>
      </c>
      <c r="C4" s="163" t="s">
        <v>116</v>
      </c>
      <c r="D4" s="163"/>
      <c r="E4" s="163"/>
      <c r="F4" s="163"/>
      <c r="G4" s="164"/>
    </row>
    <row r="5" spans="2:17" ht="18" customHeight="1" x14ac:dyDescent="0.25">
      <c r="B5" s="39" t="s">
        <v>2</v>
      </c>
      <c r="C5" s="165" t="s">
        <v>79</v>
      </c>
      <c r="D5" s="165"/>
      <c r="E5" s="165"/>
      <c r="F5" s="165"/>
      <c r="G5" s="166"/>
    </row>
    <row r="6" spans="2:17" ht="18" customHeight="1" x14ac:dyDescent="0.25">
      <c r="B6" s="39" t="s">
        <v>3</v>
      </c>
      <c r="C6" s="173"/>
      <c r="D6" s="173"/>
      <c r="E6" s="173"/>
      <c r="F6" s="173"/>
      <c r="G6" s="174"/>
    </row>
    <row r="7" spans="2:17" ht="66" customHeight="1" thickBot="1" x14ac:dyDescent="0.3">
      <c r="B7" s="40" t="s">
        <v>4</v>
      </c>
      <c r="C7" s="175" t="s">
        <v>135</v>
      </c>
      <c r="D7" s="175"/>
      <c r="E7" s="175"/>
      <c r="F7" s="175"/>
      <c r="G7" s="176"/>
      <c r="I7" s="178"/>
      <c r="J7" s="179"/>
    </row>
    <row r="8" spans="2:17" ht="15" x14ac:dyDescent="0.25">
      <c r="H8" s="45"/>
    </row>
    <row r="9" spans="2:17" ht="18" customHeight="1" thickBot="1" x14ac:dyDescent="0.3">
      <c r="B9" s="167" t="s">
        <v>12</v>
      </c>
      <c r="C9" s="167"/>
      <c r="D9" s="17"/>
      <c r="E9" s="82"/>
      <c r="F9" s="7"/>
      <c r="G9" s="7"/>
    </row>
    <row r="10" spans="2:17" ht="15" x14ac:dyDescent="0.25">
      <c r="B10" s="151" t="s">
        <v>5</v>
      </c>
      <c r="C10" s="153" t="s">
        <v>6</v>
      </c>
      <c r="D10" s="153" t="s">
        <v>7</v>
      </c>
      <c r="E10" s="155" t="s">
        <v>137</v>
      </c>
      <c r="F10" s="153" t="s">
        <v>9</v>
      </c>
      <c r="G10" s="168" t="s">
        <v>10</v>
      </c>
      <c r="H10" s="138" t="s">
        <v>108</v>
      </c>
      <c r="I10" s="178"/>
      <c r="J10" s="179"/>
    </row>
    <row r="11" spans="2:17" ht="51.75" customHeight="1" thickBot="1" x14ac:dyDescent="0.3">
      <c r="B11" s="152"/>
      <c r="C11" s="154"/>
      <c r="D11" s="154"/>
      <c r="E11" s="156"/>
      <c r="F11" s="154"/>
      <c r="G11" s="169"/>
      <c r="H11" s="139"/>
      <c r="I11" s="178"/>
      <c r="J11" s="179"/>
    </row>
    <row r="12" spans="2:17" ht="17.25" customHeight="1" thickBot="1" x14ac:dyDescent="0.3">
      <c r="B12" s="32"/>
      <c r="C12" s="61"/>
      <c r="D12" s="62" t="s">
        <v>13</v>
      </c>
      <c r="E12" s="79"/>
      <c r="F12" s="19"/>
      <c r="G12" s="63"/>
      <c r="H12" s="52"/>
    </row>
    <row r="13" spans="2:17" s="2" customFormat="1" ht="18" customHeight="1" x14ac:dyDescent="0.25">
      <c r="B13" s="145" t="s">
        <v>14</v>
      </c>
      <c r="C13" s="11" t="s">
        <v>100</v>
      </c>
      <c r="D13" s="20">
        <v>2</v>
      </c>
      <c r="E13" s="18">
        <v>1</v>
      </c>
      <c r="F13" s="19">
        <f>E13*15%</f>
        <v>0.15</v>
      </c>
      <c r="G13" s="19">
        <f>(E13+F13)*D13</f>
        <v>2.2999999999999998</v>
      </c>
      <c r="H13" s="53" t="s">
        <v>115</v>
      </c>
      <c r="I13" s="75"/>
      <c r="J13" s="1"/>
      <c r="K13" s="1"/>
      <c r="L13" s="1"/>
      <c r="M13" s="1"/>
      <c r="N13" s="1"/>
      <c r="O13" s="1"/>
      <c r="P13" s="1"/>
      <c r="Q13" s="1"/>
    </row>
    <row r="14" spans="2:17" s="2" customFormat="1" ht="18" customHeight="1" thickBot="1" x14ac:dyDescent="0.3">
      <c r="B14" s="150"/>
      <c r="C14" s="11" t="s">
        <v>113</v>
      </c>
      <c r="D14" s="20">
        <v>2</v>
      </c>
      <c r="E14" s="18">
        <v>1</v>
      </c>
      <c r="F14" s="19">
        <f>E14*15%</f>
        <v>0.15</v>
      </c>
      <c r="G14" s="19">
        <f>(E14+F14)*D14</f>
        <v>2.2999999999999998</v>
      </c>
      <c r="H14" s="53" t="s">
        <v>115</v>
      </c>
      <c r="I14" s="75"/>
      <c r="J14" s="1"/>
      <c r="K14" s="1"/>
      <c r="L14" s="1"/>
      <c r="M14" s="1"/>
      <c r="N14" s="1"/>
      <c r="O14" s="1"/>
      <c r="P14" s="1"/>
      <c r="Q14" s="1"/>
    </row>
    <row r="15" spans="2:17" s="2" customFormat="1" ht="18" customHeight="1" thickBot="1" x14ac:dyDescent="0.3">
      <c r="B15" s="32"/>
      <c r="C15" s="11"/>
      <c r="D15" s="20"/>
      <c r="E15" s="79"/>
      <c r="F15" s="19"/>
      <c r="G15" s="19"/>
      <c r="H15" s="54"/>
      <c r="I15" s="75"/>
      <c r="J15" s="1"/>
      <c r="K15" s="1"/>
      <c r="L15" s="1"/>
      <c r="M15" s="1"/>
      <c r="N15" s="1"/>
      <c r="O15" s="1"/>
      <c r="P15" s="1"/>
      <c r="Q15" s="1"/>
    </row>
    <row r="16" spans="2:17" s="2" customFormat="1" ht="18" customHeight="1" x14ac:dyDescent="0.25">
      <c r="B16" s="145" t="s">
        <v>15</v>
      </c>
      <c r="C16" s="11"/>
      <c r="D16" s="20"/>
      <c r="E16" s="79"/>
      <c r="F16" s="19"/>
      <c r="G16" s="19"/>
      <c r="H16" s="53"/>
      <c r="I16" s="75"/>
      <c r="J16" s="1"/>
      <c r="K16" s="1"/>
      <c r="L16" s="1"/>
      <c r="M16" s="1"/>
      <c r="N16" s="1"/>
      <c r="O16" s="1"/>
      <c r="P16" s="1"/>
      <c r="Q16" s="1"/>
    </row>
    <row r="17" spans="2:17" s="2" customFormat="1" ht="18" customHeight="1" x14ac:dyDescent="0.25">
      <c r="B17" s="146"/>
      <c r="C17" s="11" t="s">
        <v>112</v>
      </c>
      <c r="D17" s="20">
        <v>2</v>
      </c>
      <c r="E17" s="18">
        <v>1</v>
      </c>
      <c r="F17" s="19">
        <f>E17*15%</f>
        <v>0.15</v>
      </c>
      <c r="G17" s="19">
        <f>(E17+F17)*D17</f>
        <v>2.2999999999999998</v>
      </c>
      <c r="H17" s="53" t="s">
        <v>115</v>
      </c>
      <c r="I17" s="75"/>
      <c r="J17" s="1"/>
      <c r="K17" s="1"/>
      <c r="L17" s="1"/>
      <c r="M17" s="1"/>
      <c r="N17" s="1"/>
      <c r="O17" s="1"/>
      <c r="P17" s="1"/>
      <c r="Q17" s="1"/>
    </row>
    <row r="18" spans="2:17" s="2" customFormat="1" ht="18" customHeight="1" x14ac:dyDescent="0.25">
      <c r="B18" s="146"/>
      <c r="C18" s="11" t="s">
        <v>100</v>
      </c>
      <c r="D18" s="20">
        <v>2</v>
      </c>
      <c r="E18" s="18">
        <v>1</v>
      </c>
      <c r="F18" s="19">
        <f t="shared" ref="F18:F19" si="0">E18*15%</f>
        <v>0.15</v>
      </c>
      <c r="G18" s="19">
        <f t="shared" ref="G18:G19" si="1">(E18+F18)*D18</f>
        <v>2.2999999999999998</v>
      </c>
      <c r="H18" s="53" t="s">
        <v>115</v>
      </c>
      <c r="I18" s="75"/>
      <c r="J18" s="1"/>
      <c r="K18" s="1"/>
      <c r="L18" s="1"/>
      <c r="M18" s="1"/>
      <c r="N18" s="1"/>
      <c r="O18" s="1"/>
      <c r="P18" s="1"/>
      <c r="Q18" s="1"/>
    </row>
    <row r="19" spans="2:17" s="2" customFormat="1" ht="18" customHeight="1" thickBot="1" x14ac:dyDescent="0.3">
      <c r="B19" s="150"/>
      <c r="C19" s="11" t="s">
        <v>23</v>
      </c>
      <c r="D19" s="20">
        <v>2</v>
      </c>
      <c r="E19" s="18">
        <v>1</v>
      </c>
      <c r="F19" s="19">
        <f t="shared" si="0"/>
        <v>0.15</v>
      </c>
      <c r="G19" s="19">
        <f t="shared" si="1"/>
        <v>2.2999999999999998</v>
      </c>
      <c r="H19" s="53" t="s">
        <v>115</v>
      </c>
      <c r="I19" s="75"/>
      <c r="J19" s="1"/>
      <c r="K19" s="1"/>
      <c r="L19" s="1"/>
      <c r="M19" s="1"/>
      <c r="N19" s="1"/>
      <c r="O19" s="1"/>
      <c r="P19" s="1"/>
      <c r="Q19" s="1"/>
    </row>
    <row r="20" spans="2:17" s="2" customFormat="1" ht="18" customHeight="1" thickBot="1" x14ac:dyDescent="0.3">
      <c r="B20" s="32"/>
      <c r="C20" s="11"/>
      <c r="D20" s="20"/>
      <c r="E20" s="79"/>
      <c r="F20" s="19"/>
      <c r="G20" s="19"/>
      <c r="H20" s="52"/>
      <c r="I20" s="75"/>
      <c r="J20" s="1"/>
      <c r="K20" s="1"/>
      <c r="L20" s="1"/>
      <c r="M20" s="1"/>
      <c r="N20" s="1"/>
      <c r="O20" s="1"/>
      <c r="P20" s="1"/>
      <c r="Q20" s="1"/>
    </row>
    <row r="21" spans="2:17" s="2" customFormat="1" ht="18" customHeight="1" x14ac:dyDescent="0.25">
      <c r="B21" s="145" t="s">
        <v>16</v>
      </c>
      <c r="C21" s="11" t="s">
        <v>25</v>
      </c>
      <c r="D21" s="20">
        <v>2</v>
      </c>
      <c r="E21" s="18">
        <v>1</v>
      </c>
      <c r="F21" s="19">
        <f>E21*15%</f>
        <v>0.15</v>
      </c>
      <c r="G21" s="19">
        <f>(E21+F21)*D21</f>
        <v>2.2999999999999998</v>
      </c>
      <c r="H21" s="140" t="s">
        <v>114</v>
      </c>
      <c r="I21" s="75"/>
      <c r="J21" s="1"/>
      <c r="K21" s="1"/>
      <c r="L21" s="1"/>
      <c r="M21" s="1"/>
      <c r="N21" s="1"/>
      <c r="O21" s="1"/>
      <c r="P21" s="1"/>
      <c r="Q21" s="1"/>
    </row>
    <row r="22" spans="2:17" s="2" customFormat="1" ht="15.75" thickBot="1" x14ac:dyDescent="0.3">
      <c r="B22" s="150"/>
      <c r="C22" s="11" t="s">
        <v>23</v>
      </c>
      <c r="D22" s="20">
        <v>2</v>
      </c>
      <c r="E22" s="18">
        <v>1</v>
      </c>
      <c r="F22" s="19">
        <f>E22*15%</f>
        <v>0.15</v>
      </c>
      <c r="G22" s="19">
        <f>(E22+F22)*D22</f>
        <v>2.2999999999999998</v>
      </c>
      <c r="H22" s="141"/>
      <c r="I22" s="75"/>
      <c r="J22" s="1"/>
      <c r="K22" s="1"/>
      <c r="L22" s="1"/>
      <c r="M22" s="1"/>
      <c r="N22" s="1"/>
      <c r="O22" s="1"/>
      <c r="P22" s="1"/>
      <c r="Q22" s="1"/>
    </row>
    <row r="23" spans="2:17" ht="18" customHeight="1" x14ac:dyDescent="0.25">
      <c r="B23" s="32"/>
      <c r="C23" s="61"/>
      <c r="D23" s="20"/>
      <c r="E23" s="79"/>
      <c r="F23" s="19"/>
      <c r="G23" s="19"/>
      <c r="H23" s="55"/>
    </row>
    <row r="24" spans="2:17" s="2" customFormat="1" ht="18" customHeight="1" thickBot="1" x14ac:dyDescent="0.3">
      <c r="B24" s="49"/>
      <c r="C24" s="64"/>
      <c r="D24" s="62" t="s">
        <v>50</v>
      </c>
      <c r="E24" s="78"/>
      <c r="F24" s="19"/>
      <c r="G24" s="19"/>
      <c r="H24" s="52"/>
      <c r="I24" s="75"/>
      <c r="J24" s="1"/>
      <c r="K24" s="1"/>
      <c r="L24" s="1"/>
      <c r="M24" s="1"/>
      <c r="N24" s="1"/>
      <c r="O24" s="1"/>
      <c r="P24" s="1"/>
      <c r="Q24" s="1"/>
    </row>
    <row r="25" spans="2:17" s="2" customFormat="1" ht="18" customHeight="1" x14ac:dyDescent="0.25">
      <c r="B25" s="147" t="s">
        <v>17</v>
      </c>
      <c r="C25" s="65" t="s">
        <v>99</v>
      </c>
      <c r="D25" s="62">
        <v>2</v>
      </c>
      <c r="E25" s="76">
        <v>1</v>
      </c>
      <c r="F25" s="19">
        <f>E25*15%</f>
        <v>0.15</v>
      </c>
      <c r="G25" s="19">
        <f>(E25+F25)*D25</f>
        <v>2.2999999999999998</v>
      </c>
      <c r="H25" s="56" t="s">
        <v>109</v>
      </c>
      <c r="I25" s="75"/>
      <c r="J25" s="1"/>
      <c r="K25" s="1"/>
      <c r="L25" s="1"/>
      <c r="M25" s="1"/>
      <c r="N25" s="1"/>
      <c r="O25" s="1"/>
      <c r="P25" s="1"/>
      <c r="Q25" s="1"/>
    </row>
    <row r="26" spans="2:17" s="2" customFormat="1" ht="15.75" thickBot="1" x14ac:dyDescent="0.3">
      <c r="B26" s="149"/>
      <c r="C26" s="65" t="s">
        <v>98</v>
      </c>
      <c r="D26" s="22">
        <v>2</v>
      </c>
      <c r="E26" s="14">
        <v>1</v>
      </c>
      <c r="F26" s="19">
        <f>E26*15%</f>
        <v>0.15</v>
      </c>
      <c r="G26" s="19">
        <f>(E26+F26)*D26</f>
        <v>2.2999999999999998</v>
      </c>
      <c r="H26" s="56" t="s">
        <v>109</v>
      </c>
      <c r="I26" s="75"/>
      <c r="J26" s="1"/>
      <c r="K26" s="1"/>
      <c r="L26" s="1"/>
      <c r="M26" s="1"/>
      <c r="N26" s="1"/>
      <c r="O26" s="1"/>
      <c r="P26" s="1"/>
      <c r="Q26" s="1"/>
    </row>
    <row r="27" spans="2:17" s="2" customFormat="1" ht="15.75" thickBot="1" x14ac:dyDescent="0.3">
      <c r="B27" s="50"/>
      <c r="C27" s="65"/>
      <c r="D27" s="22"/>
      <c r="E27" s="77"/>
      <c r="F27" s="19"/>
      <c r="G27" s="19"/>
      <c r="H27" s="55"/>
      <c r="I27" s="75"/>
      <c r="J27" s="1"/>
      <c r="K27" s="1"/>
      <c r="L27" s="1"/>
      <c r="M27" s="1"/>
      <c r="N27" s="1"/>
      <c r="O27" s="1"/>
      <c r="P27" s="1"/>
      <c r="Q27" s="1"/>
    </row>
    <row r="28" spans="2:17" s="2" customFormat="1" ht="15" x14ac:dyDescent="0.25">
      <c r="B28" s="147" t="s">
        <v>18</v>
      </c>
      <c r="C28" s="65" t="s">
        <v>99</v>
      </c>
      <c r="D28" s="22">
        <v>2</v>
      </c>
      <c r="E28" s="14">
        <v>1</v>
      </c>
      <c r="F28" s="19">
        <f>E28*15%</f>
        <v>0.15</v>
      </c>
      <c r="G28" s="19">
        <f>(E28+F28)*D28</f>
        <v>2.2999999999999998</v>
      </c>
      <c r="H28" s="56" t="s">
        <v>109</v>
      </c>
      <c r="I28" s="75"/>
      <c r="J28" s="1"/>
      <c r="K28" s="1"/>
      <c r="L28" s="1"/>
      <c r="M28" s="1"/>
      <c r="N28" s="1"/>
      <c r="O28" s="1"/>
      <c r="P28" s="1"/>
      <c r="Q28" s="1"/>
    </row>
    <row r="29" spans="2:17" s="2" customFormat="1" ht="15.75" thickBot="1" x14ac:dyDescent="0.3">
      <c r="B29" s="149"/>
      <c r="C29" s="65" t="s">
        <v>98</v>
      </c>
      <c r="D29" s="22">
        <v>2</v>
      </c>
      <c r="E29" s="14">
        <v>1</v>
      </c>
      <c r="F29" s="19">
        <f>E29*15%</f>
        <v>0.15</v>
      </c>
      <c r="G29" s="19">
        <f>(E29+F29)*D29</f>
        <v>2.2999999999999998</v>
      </c>
      <c r="H29" s="56" t="s">
        <v>109</v>
      </c>
      <c r="I29" s="75"/>
      <c r="J29" s="1"/>
      <c r="K29" s="1"/>
      <c r="L29" s="1"/>
      <c r="M29" s="1"/>
      <c r="N29" s="1"/>
      <c r="O29" s="1"/>
      <c r="P29" s="1"/>
      <c r="Q29" s="1"/>
    </row>
    <row r="30" spans="2:17" s="2" customFormat="1" ht="15.75" thickBot="1" x14ac:dyDescent="0.3">
      <c r="B30" s="21"/>
      <c r="C30" s="11"/>
      <c r="D30" s="22"/>
      <c r="E30" s="77"/>
      <c r="F30" s="19"/>
      <c r="G30" s="19"/>
      <c r="H30" s="52"/>
      <c r="I30" s="75"/>
      <c r="J30" s="1"/>
      <c r="K30" s="1"/>
      <c r="L30" s="1"/>
      <c r="M30" s="1"/>
      <c r="N30" s="1"/>
      <c r="O30" s="1"/>
      <c r="P30" s="1"/>
      <c r="Q30" s="1"/>
    </row>
    <row r="31" spans="2:17" s="2" customFormat="1" ht="15" x14ac:dyDescent="0.25">
      <c r="B31" s="147" t="s">
        <v>19</v>
      </c>
      <c r="C31" s="65" t="s">
        <v>20</v>
      </c>
      <c r="D31" s="22">
        <v>1</v>
      </c>
      <c r="E31" s="14">
        <v>1</v>
      </c>
      <c r="F31" s="19">
        <f>E31*15%</f>
        <v>0.15</v>
      </c>
      <c r="G31" s="19">
        <f>(E31+F31)*D31</f>
        <v>1.1499999999999999</v>
      </c>
      <c r="H31" s="56" t="s">
        <v>109</v>
      </c>
      <c r="I31" s="75"/>
      <c r="J31" s="1"/>
      <c r="K31" s="1"/>
      <c r="L31" s="1"/>
      <c r="M31" s="1"/>
      <c r="N31" s="1"/>
      <c r="O31" s="1"/>
      <c r="P31" s="1"/>
      <c r="Q31" s="1"/>
    </row>
    <row r="32" spans="2:17" s="2" customFormat="1" ht="15" x14ac:dyDescent="0.25">
      <c r="B32" s="148"/>
      <c r="C32" s="65" t="s">
        <v>99</v>
      </c>
      <c r="D32" s="22">
        <v>4</v>
      </c>
      <c r="E32" s="14">
        <v>1</v>
      </c>
      <c r="F32" s="19">
        <f>E32*15%</f>
        <v>0.15</v>
      </c>
      <c r="G32" s="19">
        <f>(E32+F32)*D32</f>
        <v>4.5999999999999996</v>
      </c>
      <c r="H32" s="56" t="s">
        <v>109</v>
      </c>
      <c r="I32" s="75"/>
      <c r="J32" s="1"/>
      <c r="K32" s="1"/>
      <c r="L32" s="1"/>
      <c r="M32" s="1"/>
      <c r="N32" s="1"/>
      <c r="O32" s="1"/>
      <c r="P32" s="1"/>
      <c r="Q32" s="1"/>
    </row>
    <row r="33" spans="2:17" s="2" customFormat="1" ht="15.75" thickBot="1" x14ac:dyDescent="0.3">
      <c r="B33" s="149"/>
      <c r="C33" s="65" t="s">
        <v>98</v>
      </c>
      <c r="D33" s="66">
        <v>6</v>
      </c>
      <c r="E33" s="14">
        <v>1</v>
      </c>
      <c r="F33" s="19">
        <f>E33*15%</f>
        <v>0.15</v>
      </c>
      <c r="G33" s="19">
        <f>(E33+F33)*D33</f>
        <v>6.8999999999999995</v>
      </c>
      <c r="H33" s="56" t="s">
        <v>109</v>
      </c>
      <c r="I33" s="75"/>
      <c r="J33" s="1"/>
      <c r="K33" s="1"/>
      <c r="L33" s="1"/>
      <c r="M33" s="1"/>
      <c r="N33" s="1"/>
      <c r="O33" s="1"/>
      <c r="P33" s="1"/>
      <c r="Q33" s="1"/>
    </row>
    <row r="34" spans="2:17" s="2" customFormat="1" ht="15.75" thickBot="1" x14ac:dyDescent="0.3">
      <c r="B34" s="21"/>
      <c r="C34" s="65"/>
      <c r="D34" s="22"/>
      <c r="E34" s="77"/>
      <c r="F34" s="19"/>
      <c r="G34" s="19"/>
      <c r="H34" s="55"/>
      <c r="I34" s="75"/>
      <c r="J34" s="1"/>
      <c r="K34" s="1"/>
      <c r="L34" s="1"/>
      <c r="M34" s="1"/>
      <c r="N34" s="1"/>
      <c r="O34" s="1"/>
      <c r="P34" s="1"/>
      <c r="Q34" s="1"/>
    </row>
    <row r="35" spans="2:17" s="2" customFormat="1" ht="15" x14ac:dyDescent="0.25">
      <c r="B35" s="147" t="s">
        <v>21</v>
      </c>
      <c r="C35" s="65" t="s">
        <v>99</v>
      </c>
      <c r="D35" s="22">
        <v>2</v>
      </c>
      <c r="E35" s="14">
        <v>1</v>
      </c>
      <c r="F35" s="19">
        <f>E35*15%</f>
        <v>0.15</v>
      </c>
      <c r="G35" s="19">
        <f>(E35+F35)*D35</f>
        <v>2.2999999999999998</v>
      </c>
      <c r="H35" s="52"/>
      <c r="I35" s="75"/>
      <c r="J35" s="1"/>
      <c r="K35" s="1"/>
      <c r="L35" s="1"/>
      <c r="M35" s="1"/>
      <c r="N35" s="1"/>
      <c r="O35" s="1"/>
      <c r="P35" s="1"/>
      <c r="Q35" s="1"/>
    </row>
    <row r="36" spans="2:17" s="2" customFormat="1" ht="18.75" customHeight="1" thickBot="1" x14ac:dyDescent="0.3">
      <c r="B36" s="149"/>
      <c r="C36" s="65" t="s">
        <v>98</v>
      </c>
      <c r="D36" s="22">
        <v>2</v>
      </c>
      <c r="E36" s="14">
        <v>1</v>
      </c>
      <c r="F36" s="19">
        <f>E36*15%</f>
        <v>0.15</v>
      </c>
      <c r="G36" s="19">
        <f>(E36+F36)*D36</f>
        <v>2.2999999999999998</v>
      </c>
      <c r="H36" s="56" t="s">
        <v>109</v>
      </c>
      <c r="I36" s="75"/>
      <c r="J36" s="1"/>
      <c r="K36" s="1"/>
      <c r="L36" s="1"/>
      <c r="M36" s="1"/>
      <c r="N36" s="1"/>
      <c r="O36" s="1"/>
      <c r="P36" s="1"/>
      <c r="Q36" s="1"/>
    </row>
    <row r="37" spans="2:17" s="2" customFormat="1" ht="15.75" thickBot="1" x14ac:dyDescent="0.3">
      <c r="B37" s="21"/>
      <c r="C37" s="11"/>
      <c r="D37" s="22"/>
      <c r="E37" s="77"/>
      <c r="F37" s="19"/>
      <c r="G37" s="19"/>
      <c r="H37" s="56" t="s">
        <v>109</v>
      </c>
      <c r="I37" s="75"/>
      <c r="J37" s="1"/>
      <c r="K37" s="1"/>
      <c r="L37" s="1"/>
      <c r="M37" s="1"/>
      <c r="N37" s="1"/>
      <c r="O37" s="1"/>
      <c r="P37" s="1"/>
      <c r="Q37" s="1"/>
    </row>
    <row r="38" spans="2:17" s="2" customFormat="1" ht="20.25" customHeight="1" thickBot="1" x14ac:dyDescent="0.3">
      <c r="B38" s="48"/>
      <c r="C38" s="65"/>
      <c r="D38" s="62" t="s">
        <v>51</v>
      </c>
      <c r="E38" s="47"/>
      <c r="F38" s="19"/>
      <c r="G38" s="19"/>
      <c r="H38" s="55"/>
      <c r="I38" s="75"/>
      <c r="J38" s="1"/>
      <c r="K38" s="1"/>
      <c r="L38" s="1"/>
      <c r="M38" s="1"/>
      <c r="N38" s="1"/>
      <c r="O38" s="1"/>
      <c r="P38" s="1"/>
      <c r="Q38" s="1"/>
    </row>
    <row r="39" spans="2:17" s="2" customFormat="1" ht="15.75" customHeight="1" x14ac:dyDescent="0.25">
      <c r="B39" s="145" t="s">
        <v>22</v>
      </c>
      <c r="C39" s="33" t="s">
        <v>103</v>
      </c>
      <c r="D39" s="23">
        <v>1</v>
      </c>
      <c r="E39" s="14">
        <v>1</v>
      </c>
      <c r="F39" s="19">
        <f>E39*15%</f>
        <v>0.15</v>
      </c>
      <c r="G39" s="19">
        <f>(E39+F39)*D39</f>
        <v>1.1499999999999999</v>
      </c>
      <c r="H39" s="57" t="s">
        <v>102</v>
      </c>
      <c r="I39" s="75"/>
      <c r="J39" s="1"/>
      <c r="K39" s="1"/>
      <c r="L39" s="1"/>
      <c r="M39" s="1"/>
      <c r="N39" s="1"/>
      <c r="O39" s="1"/>
      <c r="P39" s="1"/>
      <c r="Q39" s="1"/>
    </row>
    <row r="40" spans="2:17" s="2" customFormat="1" ht="15.75" customHeight="1" x14ac:dyDescent="0.25">
      <c r="B40" s="146"/>
      <c r="C40" s="33" t="s">
        <v>100</v>
      </c>
      <c r="D40" s="23">
        <v>1</v>
      </c>
      <c r="E40" s="14">
        <v>1</v>
      </c>
      <c r="F40" s="19">
        <f>E40*15%</f>
        <v>0.15</v>
      </c>
      <c r="G40" s="19">
        <f>(E40+F40)*D40</f>
        <v>1.1499999999999999</v>
      </c>
      <c r="H40" s="57" t="s">
        <v>102</v>
      </c>
      <c r="I40" s="75"/>
      <c r="J40" s="1"/>
      <c r="K40" s="1"/>
      <c r="L40" s="1"/>
      <c r="M40" s="1"/>
      <c r="N40" s="1"/>
      <c r="O40" s="1"/>
      <c r="P40" s="1"/>
      <c r="Q40" s="1"/>
    </row>
    <row r="41" spans="2:17" s="2" customFormat="1" ht="16.5" customHeight="1" thickBot="1" x14ac:dyDescent="0.3">
      <c r="B41" s="150"/>
      <c r="C41" s="33" t="s">
        <v>23</v>
      </c>
      <c r="D41" s="23">
        <v>5</v>
      </c>
      <c r="E41" s="14">
        <v>1</v>
      </c>
      <c r="F41" s="19">
        <f>E41*15%</f>
        <v>0.15</v>
      </c>
      <c r="G41" s="19">
        <f>(E41+F41)*D41</f>
        <v>5.75</v>
      </c>
      <c r="H41" s="57" t="s">
        <v>102</v>
      </c>
      <c r="I41" s="75"/>
      <c r="J41" s="1"/>
      <c r="K41" s="1"/>
      <c r="L41" s="1"/>
      <c r="M41" s="1"/>
      <c r="N41" s="1"/>
      <c r="O41" s="1"/>
      <c r="P41" s="1"/>
      <c r="Q41" s="1"/>
    </row>
    <row r="42" spans="2:17" s="2" customFormat="1" ht="15.75" thickBot="1" x14ac:dyDescent="0.3">
      <c r="B42" s="32"/>
      <c r="C42" s="11"/>
      <c r="D42" s="23"/>
      <c r="E42" s="47"/>
      <c r="F42" s="19"/>
      <c r="G42" s="19"/>
      <c r="H42" s="55"/>
      <c r="I42" s="75"/>
      <c r="J42" s="1"/>
      <c r="K42" s="1"/>
      <c r="L42" s="1"/>
      <c r="M42" s="1"/>
      <c r="N42" s="1"/>
      <c r="O42" s="1"/>
      <c r="P42" s="1"/>
      <c r="Q42" s="1"/>
    </row>
    <row r="43" spans="2:17" s="2" customFormat="1" ht="15" x14ac:dyDescent="0.25">
      <c r="B43" s="145" t="s">
        <v>24</v>
      </c>
      <c r="C43" s="33" t="s">
        <v>100</v>
      </c>
      <c r="D43" s="23">
        <v>1</v>
      </c>
      <c r="E43" s="14">
        <v>1</v>
      </c>
      <c r="F43" s="19">
        <f>E43*15%</f>
        <v>0.15</v>
      </c>
      <c r="G43" s="19">
        <f>(E43+F43)*D43</f>
        <v>1.1499999999999999</v>
      </c>
      <c r="H43" s="57" t="s">
        <v>102</v>
      </c>
      <c r="I43" s="75"/>
      <c r="J43" s="1"/>
      <c r="K43" s="1"/>
      <c r="L43" s="1"/>
      <c r="M43" s="1"/>
      <c r="N43" s="1"/>
      <c r="O43" s="1"/>
      <c r="P43" s="1"/>
      <c r="Q43" s="1"/>
    </row>
    <row r="44" spans="2:17" s="2" customFormat="1" ht="15.75" thickBot="1" x14ac:dyDescent="0.3">
      <c r="B44" s="150"/>
      <c r="C44" s="33" t="s">
        <v>23</v>
      </c>
      <c r="D44" s="23">
        <v>1</v>
      </c>
      <c r="E44" s="14">
        <v>1</v>
      </c>
      <c r="F44" s="19">
        <f>E44*15%</f>
        <v>0.15</v>
      </c>
      <c r="G44" s="19">
        <f>(E44+F44)*D44</f>
        <v>1.1499999999999999</v>
      </c>
      <c r="H44" s="57" t="s">
        <v>102</v>
      </c>
      <c r="I44" s="75"/>
      <c r="J44" s="1"/>
      <c r="K44" s="1"/>
      <c r="L44" s="1"/>
      <c r="M44" s="1"/>
      <c r="N44" s="1"/>
      <c r="O44" s="1"/>
      <c r="P44" s="1"/>
      <c r="Q44" s="1"/>
    </row>
    <row r="45" spans="2:17" s="2" customFormat="1" ht="15.75" thickBot="1" x14ac:dyDescent="0.3">
      <c r="B45" s="32"/>
      <c r="C45" s="11"/>
      <c r="D45" s="23"/>
      <c r="E45" s="47"/>
      <c r="F45" s="19"/>
      <c r="G45" s="19"/>
      <c r="H45" s="52"/>
      <c r="I45" s="75"/>
      <c r="J45" s="1"/>
      <c r="K45" s="1"/>
      <c r="L45" s="1"/>
      <c r="M45" s="1"/>
      <c r="N45" s="1"/>
      <c r="O45" s="1"/>
      <c r="P45" s="1"/>
      <c r="Q45" s="1"/>
    </row>
    <row r="46" spans="2:17" s="2" customFormat="1" ht="16.5" customHeight="1" x14ac:dyDescent="0.25">
      <c r="B46" s="145" t="s">
        <v>43</v>
      </c>
      <c r="C46" s="33" t="s">
        <v>104</v>
      </c>
      <c r="D46" s="23">
        <v>1</v>
      </c>
      <c r="E46" s="14">
        <v>1</v>
      </c>
      <c r="F46" s="19">
        <f>E46*15%</f>
        <v>0.15</v>
      </c>
      <c r="G46" s="19">
        <f>(E46+F46)*D46</f>
        <v>1.1499999999999999</v>
      </c>
      <c r="H46" s="57" t="s">
        <v>102</v>
      </c>
      <c r="I46" s="75"/>
      <c r="J46" s="1"/>
      <c r="K46" s="1"/>
      <c r="L46" s="1"/>
      <c r="M46" s="1"/>
      <c r="N46" s="1"/>
      <c r="O46" s="1"/>
      <c r="P46" s="1"/>
      <c r="Q46" s="1"/>
    </row>
    <row r="47" spans="2:17" s="2" customFormat="1" ht="15" customHeight="1" x14ac:dyDescent="0.25">
      <c r="B47" s="146"/>
      <c r="C47" s="33" t="s">
        <v>100</v>
      </c>
      <c r="D47" s="23">
        <v>4</v>
      </c>
      <c r="E47" s="14">
        <v>1</v>
      </c>
      <c r="F47" s="19">
        <f>E47*15%</f>
        <v>0.15</v>
      </c>
      <c r="G47" s="19">
        <f>(E47+F47)*D47</f>
        <v>4.5999999999999996</v>
      </c>
      <c r="H47" s="57" t="s">
        <v>102</v>
      </c>
      <c r="I47" s="75"/>
      <c r="J47" s="1"/>
      <c r="K47" s="1"/>
      <c r="L47" s="1"/>
      <c r="M47" s="1"/>
      <c r="N47" s="1"/>
      <c r="O47" s="1"/>
      <c r="P47" s="1"/>
      <c r="Q47" s="1"/>
    </row>
    <row r="48" spans="2:17" s="2" customFormat="1" ht="15.75" thickBot="1" x14ac:dyDescent="0.3">
      <c r="B48" s="150"/>
      <c r="C48" s="33" t="s">
        <v>23</v>
      </c>
      <c r="D48" s="23">
        <v>5</v>
      </c>
      <c r="E48" s="14">
        <v>1</v>
      </c>
      <c r="F48" s="19">
        <f>E48*15%</f>
        <v>0.15</v>
      </c>
      <c r="G48" s="19">
        <f>(E48+F48)*D48</f>
        <v>5.75</v>
      </c>
      <c r="H48" s="57" t="s">
        <v>102</v>
      </c>
      <c r="I48" s="75"/>
      <c r="J48" s="1"/>
      <c r="K48" s="1"/>
      <c r="L48" s="1"/>
      <c r="M48" s="1"/>
      <c r="N48" s="1"/>
      <c r="O48" s="1"/>
      <c r="P48" s="1"/>
      <c r="Q48" s="1"/>
    </row>
    <row r="49" spans="2:17" s="2" customFormat="1" ht="15.75" thickBot="1" x14ac:dyDescent="0.3">
      <c r="B49" s="32"/>
      <c r="C49" s="11"/>
      <c r="D49" s="23"/>
      <c r="E49" s="47"/>
      <c r="F49" s="19"/>
      <c r="G49" s="19"/>
      <c r="H49" s="52"/>
      <c r="I49" s="75"/>
      <c r="J49" s="1"/>
      <c r="K49" s="1"/>
      <c r="L49" s="1"/>
      <c r="M49" s="1"/>
      <c r="N49" s="1"/>
      <c r="O49" s="1"/>
      <c r="P49" s="1"/>
      <c r="Q49" s="1"/>
    </row>
    <row r="50" spans="2:17" s="2" customFormat="1" ht="15" x14ac:dyDescent="0.25">
      <c r="B50" s="145" t="s">
        <v>26</v>
      </c>
      <c r="C50" s="33" t="s">
        <v>100</v>
      </c>
      <c r="D50" s="23">
        <v>1</v>
      </c>
      <c r="E50" s="14">
        <v>1</v>
      </c>
      <c r="F50" s="19">
        <f>E50*15%</f>
        <v>0.15</v>
      </c>
      <c r="G50" s="19">
        <f>(E50+F50)*D50</f>
        <v>1.1499999999999999</v>
      </c>
      <c r="H50" s="57" t="s">
        <v>102</v>
      </c>
      <c r="I50" s="75"/>
      <c r="J50" s="1"/>
      <c r="K50" s="1"/>
      <c r="L50" s="1"/>
      <c r="M50" s="1"/>
      <c r="N50" s="1"/>
      <c r="O50" s="1"/>
      <c r="P50" s="1"/>
      <c r="Q50" s="1"/>
    </row>
    <row r="51" spans="2:17" s="2" customFormat="1" ht="15.75" thickBot="1" x14ac:dyDescent="0.3">
      <c r="B51" s="150"/>
      <c r="C51" s="33" t="s">
        <v>23</v>
      </c>
      <c r="D51" s="23">
        <v>1</v>
      </c>
      <c r="E51" s="14">
        <v>1</v>
      </c>
      <c r="F51" s="19">
        <f>E51*15%</f>
        <v>0.15</v>
      </c>
      <c r="G51" s="19">
        <f>(E51+F51)*D51</f>
        <v>1.1499999999999999</v>
      </c>
      <c r="H51" s="57" t="s">
        <v>102</v>
      </c>
      <c r="I51" s="75"/>
      <c r="J51" s="1"/>
      <c r="K51" s="1"/>
      <c r="L51" s="1"/>
      <c r="M51" s="1"/>
      <c r="N51" s="1"/>
      <c r="O51" s="1"/>
      <c r="P51" s="1"/>
      <c r="Q51" s="1"/>
    </row>
    <row r="52" spans="2:17" s="2" customFormat="1" ht="15.75" thickBot="1" x14ac:dyDescent="0.3">
      <c r="B52" s="32"/>
      <c r="C52" s="11"/>
      <c r="D52" s="23"/>
      <c r="E52" s="47"/>
      <c r="F52" s="19"/>
      <c r="G52" s="19"/>
      <c r="H52" s="55"/>
      <c r="I52" s="75"/>
      <c r="J52" s="1"/>
      <c r="K52" s="1"/>
      <c r="L52" s="1"/>
      <c r="M52" s="1"/>
      <c r="N52" s="1"/>
      <c r="O52" s="1"/>
      <c r="P52" s="1"/>
      <c r="Q52" s="1"/>
    </row>
    <row r="53" spans="2:17" s="2" customFormat="1" ht="15" x14ac:dyDescent="0.25">
      <c r="B53" s="145" t="s">
        <v>27</v>
      </c>
      <c r="C53" s="33" t="s">
        <v>105</v>
      </c>
      <c r="D53" s="23">
        <v>3</v>
      </c>
      <c r="E53" s="14">
        <v>1</v>
      </c>
      <c r="F53" s="19">
        <f>E53*15%</f>
        <v>0.15</v>
      </c>
      <c r="G53" s="19">
        <f>(E53+F53)*D53</f>
        <v>3.4499999999999997</v>
      </c>
      <c r="H53" s="57" t="s">
        <v>102</v>
      </c>
      <c r="I53" s="75"/>
      <c r="J53" s="1"/>
      <c r="K53" s="1"/>
      <c r="L53" s="1"/>
      <c r="M53" s="1"/>
      <c r="N53" s="1"/>
      <c r="O53" s="1"/>
      <c r="P53" s="1"/>
      <c r="Q53" s="1"/>
    </row>
    <row r="54" spans="2:17" s="2" customFormat="1" ht="15.75" thickBot="1" x14ac:dyDescent="0.3">
      <c r="B54" s="150"/>
      <c r="C54" s="33" t="s">
        <v>28</v>
      </c>
      <c r="D54" s="23">
        <v>3</v>
      </c>
      <c r="E54" s="14">
        <v>1</v>
      </c>
      <c r="F54" s="19">
        <f>E54*15%</f>
        <v>0.15</v>
      </c>
      <c r="G54" s="19">
        <f>(E54+F54)*D54</f>
        <v>3.4499999999999997</v>
      </c>
      <c r="H54" s="57" t="s">
        <v>102</v>
      </c>
      <c r="I54" s="75"/>
      <c r="J54" s="1"/>
      <c r="K54" s="1"/>
      <c r="L54" s="1"/>
      <c r="M54" s="1"/>
      <c r="N54" s="1"/>
      <c r="O54" s="1"/>
      <c r="P54" s="1"/>
      <c r="Q54" s="1"/>
    </row>
    <row r="55" spans="2:17" s="2" customFormat="1" ht="15.75" thickBot="1" x14ac:dyDescent="0.3">
      <c r="B55" s="32"/>
      <c r="C55" s="11"/>
      <c r="D55" s="23"/>
      <c r="E55" s="47"/>
      <c r="F55" s="19"/>
      <c r="G55" s="19"/>
      <c r="H55" s="52"/>
      <c r="I55" s="75"/>
      <c r="J55" s="1"/>
      <c r="K55" s="1"/>
      <c r="L55" s="1"/>
      <c r="M55" s="1"/>
      <c r="N55" s="1"/>
      <c r="O55" s="1"/>
      <c r="P55" s="1"/>
      <c r="Q55" s="1"/>
    </row>
    <row r="56" spans="2:17" s="2" customFormat="1" ht="15" x14ac:dyDescent="0.25">
      <c r="B56" s="145" t="s">
        <v>29</v>
      </c>
      <c r="C56" s="33" t="s">
        <v>106</v>
      </c>
      <c r="D56" s="23">
        <v>1</v>
      </c>
      <c r="E56" s="14">
        <v>1</v>
      </c>
      <c r="F56" s="19">
        <f>E56*15%</f>
        <v>0.15</v>
      </c>
      <c r="G56" s="19">
        <f>(E56+F56)*D56</f>
        <v>1.1499999999999999</v>
      </c>
      <c r="H56" s="57" t="s">
        <v>102</v>
      </c>
      <c r="I56" s="75"/>
      <c r="J56" s="1"/>
      <c r="K56" s="1"/>
      <c r="L56" s="1"/>
      <c r="M56" s="1"/>
      <c r="N56" s="1"/>
      <c r="O56" s="1"/>
      <c r="P56" s="1"/>
      <c r="Q56" s="1"/>
    </row>
    <row r="57" spans="2:17" s="2" customFormat="1" ht="15.75" thickBot="1" x14ac:dyDescent="0.3">
      <c r="B57" s="150"/>
      <c r="C57" s="33" t="s">
        <v>23</v>
      </c>
      <c r="D57" s="23">
        <v>1</v>
      </c>
      <c r="E57" s="14">
        <v>1</v>
      </c>
      <c r="F57" s="19">
        <f>E57*15%</f>
        <v>0.15</v>
      </c>
      <c r="G57" s="19">
        <f>(E57+F57)*D57</f>
        <v>1.1499999999999999</v>
      </c>
      <c r="H57" s="57" t="s">
        <v>102</v>
      </c>
      <c r="I57" s="75"/>
      <c r="J57" s="1"/>
      <c r="K57" s="1"/>
      <c r="L57" s="1"/>
      <c r="M57" s="1"/>
      <c r="N57" s="1"/>
      <c r="O57" s="1"/>
      <c r="P57" s="1"/>
      <c r="Q57" s="1"/>
    </row>
    <row r="58" spans="2:17" s="2" customFormat="1" ht="15.75" thickBot="1" x14ac:dyDescent="0.3">
      <c r="B58" s="32"/>
      <c r="C58" s="11"/>
      <c r="D58" s="23"/>
      <c r="E58" s="47"/>
      <c r="F58" s="19"/>
      <c r="G58" s="19"/>
      <c r="H58" s="55"/>
      <c r="I58" s="75"/>
      <c r="J58" s="1"/>
      <c r="K58" s="1"/>
      <c r="L58" s="1"/>
      <c r="M58" s="1"/>
      <c r="N58" s="1"/>
      <c r="O58" s="1"/>
      <c r="P58" s="1"/>
      <c r="Q58" s="1"/>
    </row>
    <row r="59" spans="2:17" s="2" customFormat="1" ht="15" x14ac:dyDescent="0.25">
      <c r="B59" s="145" t="s">
        <v>30</v>
      </c>
      <c r="C59" s="33" t="s">
        <v>101</v>
      </c>
      <c r="D59" s="23">
        <v>1</v>
      </c>
      <c r="E59" s="14">
        <v>1</v>
      </c>
      <c r="F59" s="19">
        <f>E59*15%</f>
        <v>0.15</v>
      </c>
      <c r="G59" s="19">
        <f>(E59+F59)*D59</f>
        <v>1.1499999999999999</v>
      </c>
      <c r="H59" s="57" t="s">
        <v>102</v>
      </c>
      <c r="I59" s="75"/>
      <c r="J59" s="1"/>
      <c r="K59" s="1"/>
      <c r="L59" s="1"/>
      <c r="M59" s="1"/>
      <c r="N59" s="1"/>
      <c r="O59" s="1"/>
      <c r="P59" s="1"/>
      <c r="Q59" s="1"/>
    </row>
    <row r="60" spans="2:17" s="2" customFormat="1" ht="15.75" thickBot="1" x14ac:dyDescent="0.3">
      <c r="B60" s="150"/>
      <c r="C60" s="33" t="s">
        <v>23</v>
      </c>
      <c r="D60" s="23">
        <v>1</v>
      </c>
      <c r="E60" s="14">
        <v>1</v>
      </c>
      <c r="F60" s="19">
        <f>E60*15%</f>
        <v>0.15</v>
      </c>
      <c r="G60" s="19">
        <f>(E60+F60)*D60</f>
        <v>1.1499999999999999</v>
      </c>
      <c r="H60" s="57" t="s">
        <v>102</v>
      </c>
      <c r="I60" s="75"/>
      <c r="J60" s="1"/>
      <c r="K60" s="1"/>
      <c r="L60" s="1"/>
      <c r="M60" s="1"/>
      <c r="N60" s="1"/>
      <c r="O60" s="1"/>
      <c r="P60" s="1"/>
      <c r="Q60" s="1"/>
    </row>
    <row r="61" spans="2:17" s="2" customFormat="1" ht="15.75" thickBot="1" x14ac:dyDescent="0.3">
      <c r="B61" s="32"/>
      <c r="C61" s="11"/>
      <c r="D61" s="23"/>
      <c r="E61" s="47"/>
      <c r="F61" s="19"/>
      <c r="G61" s="19"/>
      <c r="H61" s="52"/>
      <c r="I61" s="75"/>
      <c r="J61" s="1"/>
      <c r="K61" s="1"/>
      <c r="L61" s="1"/>
      <c r="M61" s="1"/>
      <c r="N61" s="1"/>
      <c r="O61" s="1"/>
      <c r="P61" s="1"/>
      <c r="Q61" s="1"/>
    </row>
    <row r="62" spans="2:17" s="2" customFormat="1" ht="15" x14ac:dyDescent="0.25">
      <c r="B62" s="145" t="s">
        <v>31</v>
      </c>
      <c r="C62" s="33" t="s">
        <v>107</v>
      </c>
      <c r="D62" s="23">
        <v>1</v>
      </c>
      <c r="E62" s="14">
        <v>1</v>
      </c>
      <c r="F62" s="19">
        <f>E62*15%</f>
        <v>0.15</v>
      </c>
      <c r="G62" s="19">
        <f>(E62+F62)*D62</f>
        <v>1.1499999999999999</v>
      </c>
      <c r="H62" s="57" t="s">
        <v>102</v>
      </c>
      <c r="I62" s="75"/>
      <c r="J62" s="1"/>
      <c r="K62" s="1"/>
      <c r="L62" s="1"/>
      <c r="M62" s="1"/>
      <c r="N62" s="1"/>
      <c r="O62" s="1"/>
      <c r="P62" s="1"/>
      <c r="Q62" s="1"/>
    </row>
    <row r="63" spans="2:17" s="2" customFormat="1" ht="15" x14ac:dyDescent="0.25">
      <c r="B63" s="146"/>
      <c r="C63" s="33" t="s">
        <v>100</v>
      </c>
      <c r="D63" s="23">
        <v>7</v>
      </c>
      <c r="E63" s="14">
        <v>1</v>
      </c>
      <c r="F63" s="19">
        <f>E63*15%</f>
        <v>0.15</v>
      </c>
      <c r="G63" s="19">
        <f>(E63+F63)*D63</f>
        <v>8.0499999999999989</v>
      </c>
      <c r="H63" s="57" t="s">
        <v>102</v>
      </c>
      <c r="I63" s="75"/>
      <c r="J63" s="1"/>
      <c r="K63" s="1"/>
      <c r="L63" s="1"/>
      <c r="M63" s="1"/>
      <c r="N63" s="1"/>
      <c r="O63" s="1"/>
      <c r="P63" s="1"/>
      <c r="Q63" s="1"/>
    </row>
    <row r="64" spans="2:17" s="2" customFormat="1" ht="15.75" thickBot="1" x14ac:dyDescent="0.3">
      <c r="B64" s="150"/>
      <c r="C64" s="33" t="s">
        <v>23</v>
      </c>
      <c r="D64" s="23">
        <v>7</v>
      </c>
      <c r="E64" s="14">
        <v>1</v>
      </c>
      <c r="F64" s="19">
        <f>E64*15%</f>
        <v>0.15</v>
      </c>
      <c r="G64" s="19">
        <f>(E64+F64)*D64</f>
        <v>8.0499999999999989</v>
      </c>
      <c r="H64" s="57" t="s">
        <v>102</v>
      </c>
      <c r="I64" s="75"/>
      <c r="J64" s="1"/>
      <c r="K64" s="1"/>
      <c r="L64" s="1"/>
      <c r="M64" s="1"/>
      <c r="N64" s="1"/>
      <c r="O64" s="1"/>
      <c r="P64" s="1"/>
      <c r="Q64" s="1"/>
    </row>
    <row r="65" spans="2:17" s="2" customFormat="1" ht="15.75" thickBot="1" x14ac:dyDescent="0.3">
      <c r="B65" s="32"/>
      <c r="C65" s="11"/>
      <c r="D65" s="23"/>
      <c r="E65" s="47"/>
      <c r="F65" s="19"/>
      <c r="G65" s="19"/>
      <c r="H65" s="58"/>
      <c r="I65" s="75"/>
      <c r="J65" s="1"/>
      <c r="K65" s="1"/>
      <c r="L65" s="1"/>
      <c r="M65" s="1"/>
      <c r="N65" s="1"/>
      <c r="O65" s="1"/>
      <c r="P65" s="1"/>
      <c r="Q65" s="1"/>
    </row>
    <row r="66" spans="2:17" s="2" customFormat="1" ht="15" x14ac:dyDescent="0.25">
      <c r="B66" s="145" t="s">
        <v>32</v>
      </c>
      <c r="C66" s="33" t="s">
        <v>100</v>
      </c>
      <c r="D66" s="23">
        <v>3</v>
      </c>
      <c r="E66" s="14">
        <v>1</v>
      </c>
      <c r="F66" s="19">
        <f>E66*15%</f>
        <v>0.15</v>
      </c>
      <c r="G66" s="19">
        <f>(E66+F66)*D66</f>
        <v>3.4499999999999997</v>
      </c>
      <c r="H66" s="57" t="s">
        <v>102</v>
      </c>
      <c r="I66" s="75"/>
      <c r="J66" s="1"/>
      <c r="K66" s="1"/>
      <c r="L66" s="1"/>
      <c r="M66" s="1"/>
      <c r="N66" s="1"/>
      <c r="O66" s="1"/>
      <c r="P66" s="1"/>
      <c r="Q66" s="1"/>
    </row>
    <row r="67" spans="2:17" s="2" customFormat="1" ht="15" x14ac:dyDescent="0.25">
      <c r="B67" s="146"/>
      <c r="C67" s="33" t="s">
        <v>23</v>
      </c>
      <c r="D67" s="23">
        <v>3</v>
      </c>
      <c r="E67" s="14">
        <v>1</v>
      </c>
      <c r="F67" s="19">
        <f>E67*15%</f>
        <v>0.15</v>
      </c>
      <c r="G67" s="19">
        <f>(E67+F67)*D67</f>
        <v>3.4499999999999997</v>
      </c>
      <c r="H67" s="57" t="s">
        <v>102</v>
      </c>
      <c r="I67" s="75"/>
      <c r="J67" s="1"/>
      <c r="K67" s="1"/>
      <c r="L67" s="1"/>
      <c r="M67" s="1"/>
      <c r="N67" s="1"/>
      <c r="O67" s="1"/>
      <c r="P67" s="1"/>
      <c r="Q67" s="1"/>
    </row>
    <row r="68" spans="2:17" s="2" customFormat="1" ht="15.75" thickBot="1" x14ac:dyDescent="0.3">
      <c r="B68" s="32"/>
      <c r="C68" s="11"/>
      <c r="D68" s="23"/>
      <c r="E68" s="47"/>
      <c r="F68" s="19"/>
      <c r="G68" s="19"/>
      <c r="H68" s="55"/>
      <c r="I68" s="75"/>
      <c r="J68" s="1"/>
      <c r="K68" s="1"/>
      <c r="L68" s="1"/>
      <c r="M68" s="1"/>
      <c r="N68" s="1"/>
      <c r="O68" s="1"/>
      <c r="P68" s="1"/>
      <c r="Q68" s="1"/>
    </row>
    <row r="69" spans="2:17" s="2" customFormat="1" ht="15" x14ac:dyDescent="0.25">
      <c r="B69" s="145" t="s">
        <v>33</v>
      </c>
      <c r="C69" s="33" t="s">
        <v>101</v>
      </c>
      <c r="D69" s="23">
        <v>2</v>
      </c>
      <c r="E69" s="14">
        <v>1</v>
      </c>
      <c r="F69" s="19">
        <f>E69*15%</f>
        <v>0.15</v>
      </c>
      <c r="G69" s="19">
        <f>(E69+F69)*D69</f>
        <v>2.2999999999999998</v>
      </c>
      <c r="H69" s="57" t="s">
        <v>102</v>
      </c>
      <c r="I69" s="75"/>
      <c r="J69" s="1"/>
      <c r="K69" s="1"/>
      <c r="L69" s="1"/>
      <c r="M69" s="1"/>
      <c r="N69" s="1"/>
      <c r="O69" s="1"/>
      <c r="P69" s="1"/>
      <c r="Q69" s="1"/>
    </row>
    <row r="70" spans="2:17" s="2" customFormat="1" ht="15" x14ac:dyDescent="0.25">
      <c r="B70" s="146"/>
      <c r="C70" s="33" t="s">
        <v>23</v>
      </c>
      <c r="D70" s="23">
        <v>2</v>
      </c>
      <c r="E70" s="14">
        <v>1</v>
      </c>
      <c r="F70" s="19">
        <f>E70*15%</f>
        <v>0.15</v>
      </c>
      <c r="G70" s="19">
        <f>(E70+F70)*D70</f>
        <v>2.2999999999999998</v>
      </c>
      <c r="H70" s="57" t="s">
        <v>102</v>
      </c>
      <c r="I70" s="75"/>
      <c r="J70" s="1"/>
      <c r="K70" s="1"/>
      <c r="L70" s="1"/>
      <c r="M70" s="1"/>
      <c r="N70" s="1"/>
      <c r="O70" s="1"/>
      <c r="P70" s="1"/>
      <c r="Q70" s="1"/>
    </row>
    <row r="71" spans="2:17" s="2" customFormat="1" ht="15" x14ac:dyDescent="0.25">
      <c r="B71" s="51"/>
      <c r="C71" s="33"/>
      <c r="D71" s="23"/>
      <c r="E71" s="47"/>
      <c r="F71" s="19"/>
      <c r="G71" s="19"/>
      <c r="H71" s="52"/>
      <c r="I71" s="75"/>
      <c r="J71" s="1"/>
      <c r="K71" s="1"/>
      <c r="L71" s="1"/>
      <c r="M71" s="1"/>
      <c r="N71" s="1"/>
      <c r="O71" s="1"/>
      <c r="P71" s="1"/>
      <c r="Q71" s="1"/>
    </row>
    <row r="72" spans="2:17" s="2" customFormat="1" ht="15.75" thickBot="1" x14ac:dyDescent="0.3">
      <c r="B72" s="32"/>
      <c r="C72" s="33"/>
      <c r="D72" s="67" t="s">
        <v>34</v>
      </c>
      <c r="E72" s="47"/>
      <c r="F72" s="19"/>
      <c r="G72" s="19"/>
      <c r="H72" s="55"/>
      <c r="I72" s="75"/>
      <c r="J72" s="1"/>
      <c r="K72" s="1"/>
      <c r="L72" s="1"/>
      <c r="M72" s="1"/>
      <c r="N72" s="1"/>
      <c r="O72" s="1"/>
      <c r="P72" s="1"/>
      <c r="Q72" s="1"/>
    </row>
    <row r="73" spans="2:17" s="2" customFormat="1" ht="17.25" customHeight="1" x14ac:dyDescent="0.25">
      <c r="B73" s="142" t="s">
        <v>35</v>
      </c>
      <c r="C73" s="68" t="s">
        <v>111</v>
      </c>
      <c r="D73" s="24">
        <v>1</v>
      </c>
      <c r="E73" s="14">
        <v>1</v>
      </c>
      <c r="F73" s="19">
        <f t="shared" ref="F73:F76" si="2">E73*15%</f>
        <v>0.15</v>
      </c>
      <c r="G73" s="19">
        <f t="shared" ref="G73:G76" si="3">(E73+F73)*D73</f>
        <v>1.1499999999999999</v>
      </c>
      <c r="H73" s="57" t="s">
        <v>110</v>
      </c>
      <c r="I73" s="75"/>
      <c r="J73" s="1"/>
      <c r="K73" s="1"/>
      <c r="L73" s="1"/>
      <c r="M73" s="1"/>
      <c r="N73" s="1"/>
      <c r="O73" s="1"/>
      <c r="P73" s="1"/>
      <c r="Q73" s="1"/>
    </row>
    <row r="74" spans="2:17" s="2" customFormat="1" ht="17.25" customHeight="1" x14ac:dyDescent="0.25">
      <c r="B74" s="143"/>
      <c r="C74" s="68" t="s">
        <v>25</v>
      </c>
      <c r="D74" s="24">
        <v>3</v>
      </c>
      <c r="E74" s="14">
        <v>1</v>
      </c>
      <c r="F74" s="19">
        <f t="shared" si="2"/>
        <v>0.15</v>
      </c>
      <c r="G74" s="19">
        <f t="shared" si="3"/>
        <v>3.4499999999999997</v>
      </c>
      <c r="H74" s="57"/>
      <c r="I74" s="75"/>
      <c r="J74" s="1"/>
      <c r="K74" s="1"/>
      <c r="L74" s="1"/>
      <c r="M74" s="1"/>
      <c r="N74" s="1"/>
      <c r="O74" s="1"/>
      <c r="P74" s="1"/>
      <c r="Q74" s="1"/>
    </row>
    <row r="75" spans="2:17" s="2" customFormat="1" ht="17.25" customHeight="1" x14ac:dyDescent="0.25">
      <c r="B75" s="143"/>
      <c r="C75" s="68" t="s">
        <v>112</v>
      </c>
      <c r="D75" s="24">
        <v>2</v>
      </c>
      <c r="E75" s="14">
        <v>1</v>
      </c>
      <c r="F75" s="19">
        <f t="shared" si="2"/>
        <v>0.15</v>
      </c>
      <c r="G75" s="19">
        <f t="shared" si="3"/>
        <v>2.2999999999999998</v>
      </c>
      <c r="H75" s="57"/>
      <c r="I75" s="75"/>
      <c r="J75" s="1"/>
      <c r="K75" s="1"/>
      <c r="L75" s="1"/>
      <c r="M75" s="1"/>
      <c r="N75" s="1"/>
      <c r="O75" s="1"/>
      <c r="P75" s="1"/>
      <c r="Q75" s="1"/>
    </row>
    <row r="76" spans="2:17" s="2" customFormat="1" ht="17.25" customHeight="1" x14ac:dyDescent="0.25">
      <c r="B76" s="143"/>
      <c r="C76" s="68" t="s">
        <v>23</v>
      </c>
      <c r="D76" s="24">
        <v>3</v>
      </c>
      <c r="E76" s="14">
        <v>1</v>
      </c>
      <c r="F76" s="19">
        <f t="shared" si="2"/>
        <v>0.15</v>
      </c>
      <c r="G76" s="19">
        <f t="shared" si="3"/>
        <v>3.4499999999999997</v>
      </c>
      <c r="H76" s="57" t="s">
        <v>110</v>
      </c>
      <c r="I76" s="75"/>
      <c r="J76" s="1"/>
      <c r="K76" s="1"/>
      <c r="L76" s="1"/>
      <c r="M76" s="1"/>
      <c r="N76" s="1"/>
      <c r="O76" s="1"/>
      <c r="P76" s="1"/>
      <c r="Q76" s="1"/>
    </row>
    <row r="77" spans="2:17" s="2" customFormat="1" ht="17.25" customHeight="1" thickBot="1" x14ac:dyDescent="0.3">
      <c r="B77" s="144"/>
      <c r="C77" s="68"/>
      <c r="D77" s="24"/>
      <c r="E77" s="77"/>
      <c r="F77" s="19"/>
      <c r="G77" s="19"/>
      <c r="H77" s="57" t="s">
        <v>110</v>
      </c>
      <c r="I77" s="75"/>
      <c r="J77" s="1"/>
      <c r="K77" s="1"/>
      <c r="L77" s="1"/>
      <c r="M77" s="1"/>
      <c r="N77" s="1"/>
      <c r="O77" s="1"/>
      <c r="P77" s="1"/>
      <c r="Q77" s="1"/>
    </row>
    <row r="78" spans="2:17" ht="18" customHeight="1" thickBot="1" x14ac:dyDescent="0.3">
      <c r="B78" s="37" t="s">
        <v>11</v>
      </c>
      <c r="C78" s="59"/>
      <c r="D78" s="59"/>
      <c r="E78" s="60"/>
      <c r="F78" s="59"/>
      <c r="G78" s="60">
        <f>SUM(G12:G77)</f>
        <v>117.30000000000004</v>
      </c>
    </row>
    <row r="79" spans="2:17" ht="18" customHeight="1" x14ac:dyDescent="0.25">
      <c r="B79" s="25"/>
      <c r="C79" s="25"/>
      <c r="D79" s="25"/>
      <c r="E79" s="83"/>
      <c r="F79" s="25"/>
      <c r="G79" s="25"/>
    </row>
    <row r="80" spans="2:17" ht="18" customHeight="1" x14ac:dyDescent="0.25">
      <c r="B80" s="182" t="s">
        <v>52</v>
      </c>
      <c r="C80" s="182"/>
      <c r="D80" s="17"/>
      <c r="E80" s="82"/>
      <c r="F80" s="7"/>
      <c r="G80" s="7"/>
    </row>
    <row r="81" spans="2:8" ht="30" x14ac:dyDescent="0.25">
      <c r="B81" s="26" t="s">
        <v>5</v>
      </c>
      <c r="C81" s="27" t="s">
        <v>6</v>
      </c>
      <c r="D81" s="27" t="s">
        <v>7</v>
      </c>
      <c r="E81" s="84" t="s">
        <v>137</v>
      </c>
      <c r="F81" s="27" t="s">
        <v>9</v>
      </c>
      <c r="G81" s="44" t="s">
        <v>10</v>
      </c>
    </row>
    <row r="82" spans="2:8" ht="18" customHeight="1" x14ac:dyDescent="0.25">
      <c r="B82" s="11" t="s">
        <v>53</v>
      </c>
      <c r="C82" s="170" t="s">
        <v>60</v>
      </c>
      <c r="D82" s="171">
        <v>1</v>
      </c>
      <c r="E82" s="172">
        <v>1</v>
      </c>
      <c r="F82" s="177">
        <f>E82*15%</f>
        <v>0.15</v>
      </c>
      <c r="G82" s="180">
        <f>(E82+F82)*D82</f>
        <v>1.1499999999999999</v>
      </c>
      <c r="H82" s="52"/>
    </row>
    <row r="83" spans="2:8" ht="18" customHeight="1" x14ac:dyDescent="0.25">
      <c r="B83" s="11" t="s">
        <v>54</v>
      </c>
      <c r="C83" s="170"/>
      <c r="D83" s="171"/>
      <c r="E83" s="172"/>
      <c r="F83" s="180"/>
      <c r="G83" s="180"/>
      <c r="H83" s="52"/>
    </row>
    <row r="84" spans="2:8" ht="18" customHeight="1" x14ac:dyDescent="0.25">
      <c r="B84" s="11" t="s">
        <v>55</v>
      </c>
      <c r="C84" s="170"/>
      <c r="D84" s="171"/>
      <c r="E84" s="172"/>
      <c r="F84" s="180"/>
      <c r="G84" s="180"/>
      <c r="H84" s="52"/>
    </row>
    <row r="85" spans="2:8" ht="18" customHeight="1" x14ac:dyDescent="0.25">
      <c r="B85" s="11" t="s">
        <v>56</v>
      </c>
      <c r="C85" s="170"/>
      <c r="D85" s="171"/>
      <c r="E85" s="172"/>
      <c r="F85" s="180"/>
      <c r="G85" s="180"/>
      <c r="H85" s="52"/>
    </row>
    <row r="86" spans="2:8" ht="18" customHeight="1" x14ac:dyDescent="0.25">
      <c r="B86" s="3"/>
      <c r="C86" s="41"/>
      <c r="D86" s="28"/>
      <c r="E86" s="88"/>
      <c r="F86" s="90"/>
      <c r="G86" s="91"/>
    </row>
    <row r="87" spans="2:8" ht="18" customHeight="1" x14ac:dyDescent="0.25">
      <c r="B87" s="11" t="s">
        <v>59</v>
      </c>
      <c r="C87" s="183" t="s">
        <v>60</v>
      </c>
      <c r="D87" s="171">
        <v>1</v>
      </c>
      <c r="E87" s="172">
        <v>1</v>
      </c>
      <c r="F87" s="184">
        <f>E87*15%</f>
        <v>0.15</v>
      </c>
      <c r="G87" s="184">
        <f>(E87+F87)*D87</f>
        <v>1.1499999999999999</v>
      </c>
      <c r="H87" s="52"/>
    </row>
    <row r="88" spans="2:8" ht="18" customHeight="1" x14ac:dyDescent="0.25">
      <c r="B88" s="11" t="s">
        <v>57</v>
      </c>
      <c r="C88" s="183"/>
      <c r="D88" s="171"/>
      <c r="E88" s="172"/>
      <c r="F88" s="184"/>
      <c r="G88" s="184"/>
      <c r="H88" s="52"/>
    </row>
    <row r="89" spans="2:8" ht="18" customHeight="1" x14ac:dyDescent="0.25">
      <c r="B89" s="11" t="s">
        <v>58</v>
      </c>
      <c r="C89" s="183"/>
      <c r="D89" s="171"/>
      <c r="E89" s="172"/>
      <c r="F89" s="184"/>
      <c r="G89" s="184"/>
      <c r="H89" s="52"/>
    </row>
    <row r="90" spans="2:8" ht="18" customHeight="1" x14ac:dyDescent="0.25">
      <c r="B90" s="4"/>
      <c r="C90" s="42"/>
      <c r="D90" s="25"/>
      <c r="E90" s="89"/>
      <c r="F90" s="92"/>
      <c r="G90" s="92"/>
    </row>
    <row r="91" spans="2:8" ht="18" customHeight="1" x14ac:dyDescent="0.25">
      <c r="B91" s="11" t="s">
        <v>61</v>
      </c>
      <c r="C91" s="170" t="s">
        <v>60</v>
      </c>
      <c r="D91" s="171">
        <v>1</v>
      </c>
      <c r="E91" s="172">
        <v>1</v>
      </c>
      <c r="F91" s="177">
        <f>E91*15%</f>
        <v>0.15</v>
      </c>
      <c r="G91" s="177">
        <f>(E91+F91)*D91</f>
        <v>1.1499999999999999</v>
      </c>
      <c r="H91" s="52"/>
    </row>
    <row r="92" spans="2:8" ht="18" customHeight="1" x14ac:dyDescent="0.25">
      <c r="B92" s="11" t="s">
        <v>62</v>
      </c>
      <c r="C92" s="170"/>
      <c r="D92" s="171"/>
      <c r="E92" s="172"/>
      <c r="F92" s="177"/>
      <c r="G92" s="177"/>
      <c r="H92" s="52"/>
    </row>
    <row r="93" spans="2:8" ht="18" customHeight="1" x14ac:dyDescent="0.25">
      <c r="B93" s="11" t="s">
        <v>63</v>
      </c>
      <c r="C93" s="170"/>
      <c r="D93" s="171"/>
      <c r="E93" s="172"/>
      <c r="F93" s="177"/>
      <c r="G93" s="177"/>
      <c r="H93" s="52"/>
    </row>
    <row r="94" spans="2:8" ht="18" customHeight="1" x14ac:dyDescent="0.25">
      <c r="B94" s="11" t="s">
        <v>64</v>
      </c>
      <c r="C94" s="170"/>
      <c r="D94" s="171"/>
      <c r="E94" s="172"/>
      <c r="F94" s="177"/>
      <c r="G94" s="177"/>
      <c r="H94" s="52"/>
    </row>
    <row r="95" spans="2:8" ht="18" customHeight="1" x14ac:dyDescent="0.25">
      <c r="B95" s="11" t="s">
        <v>65</v>
      </c>
      <c r="C95" s="170"/>
      <c r="D95" s="171"/>
      <c r="E95" s="172"/>
      <c r="F95" s="177"/>
      <c r="G95" s="177"/>
      <c r="H95" s="52"/>
    </row>
    <row r="96" spans="2:8" ht="18" customHeight="1" x14ac:dyDescent="0.25">
      <c r="B96" s="11" t="s">
        <v>92</v>
      </c>
      <c r="C96" s="170"/>
      <c r="D96" s="171"/>
      <c r="E96" s="172"/>
      <c r="F96" s="177"/>
      <c r="G96" s="177"/>
      <c r="H96" s="52"/>
    </row>
    <row r="97" spans="2:8" ht="18" customHeight="1" x14ac:dyDescent="0.25">
      <c r="B97" s="3"/>
      <c r="C97" s="43"/>
      <c r="D97" s="25"/>
      <c r="E97" s="83"/>
      <c r="F97" s="25"/>
      <c r="G97" s="25"/>
    </row>
    <row r="98" spans="2:8" ht="21.75" customHeight="1" x14ac:dyDescent="0.25">
      <c r="B98" s="11" t="s">
        <v>66</v>
      </c>
      <c r="C98" s="170" t="s">
        <v>60</v>
      </c>
      <c r="D98" s="171">
        <v>1</v>
      </c>
      <c r="E98" s="172">
        <v>1</v>
      </c>
      <c r="F98" s="181">
        <f>E98*15%</f>
        <v>0.15</v>
      </c>
      <c r="G98" s="181">
        <f>(E98+F98)*D98</f>
        <v>1.1499999999999999</v>
      </c>
      <c r="H98" s="52"/>
    </row>
    <row r="99" spans="2:8" ht="18" customHeight="1" x14ac:dyDescent="0.25">
      <c r="B99" s="11" t="s">
        <v>67</v>
      </c>
      <c r="C99" s="170"/>
      <c r="D99" s="171"/>
      <c r="E99" s="172"/>
      <c r="F99" s="181"/>
      <c r="G99" s="181"/>
      <c r="H99" s="52"/>
    </row>
    <row r="100" spans="2:8" ht="18" customHeight="1" x14ac:dyDescent="0.25">
      <c r="B100" s="11" t="s">
        <v>68</v>
      </c>
      <c r="C100" s="170"/>
      <c r="D100" s="171"/>
      <c r="E100" s="172"/>
      <c r="F100" s="181"/>
      <c r="G100" s="181"/>
      <c r="H100" s="52"/>
    </row>
    <row r="101" spans="2:8" ht="18" customHeight="1" x14ac:dyDescent="0.25">
      <c r="B101" s="11" t="s">
        <v>82</v>
      </c>
      <c r="C101" s="170"/>
      <c r="D101" s="171"/>
      <c r="E101" s="172"/>
      <c r="F101" s="181"/>
      <c r="G101" s="181"/>
      <c r="H101" s="52"/>
    </row>
    <row r="102" spans="2:8" ht="18" customHeight="1" x14ac:dyDescent="0.25">
      <c r="B102" s="11" t="s">
        <v>69</v>
      </c>
      <c r="C102" s="170"/>
      <c r="D102" s="171"/>
      <c r="E102" s="172"/>
      <c r="F102" s="181"/>
      <c r="G102" s="181"/>
      <c r="H102" s="52"/>
    </row>
    <row r="103" spans="2:8" ht="18" customHeight="1" x14ac:dyDescent="0.25">
      <c r="B103" s="11" t="s">
        <v>70</v>
      </c>
      <c r="C103" s="170"/>
      <c r="D103" s="171"/>
      <c r="E103" s="172"/>
      <c r="F103" s="181"/>
      <c r="G103" s="181"/>
      <c r="H103" s="52"/>
    </row>
    <row r="104" spans="2:8" ht="18" customHeight="1" x14ac:dyDescent="0.25">
      <c r="B104" s="11" t="s">
        <v>73</v>
      </c>
      <c r="C104" s="170"/>
      <c r="D104" s="171"/>
      <c r="E104" s="172"/>
      <c r="F104" s="181"/>
      <c r="G104" s="181"/>
      <c r="H104" s="52"/>
    </row>
    <row r="105" spans="2:8" ht="18" customHeight="1" x14ac:dyDescent="0.25">
      <c r="B105" s="11" t="s">
        <v>71</v>
      </c>
      <c r="C105" s="170"/>
      <c r="D105" s="171"/>
      <c r="E105" s="172"/>
      <c r="F105" s="181"/>
      <c r="G105" s="181"/>
      <c r="H105" s="52"/>
    </row>
    <row r="106" spans="2:8" ht="18" customHeight="1" x14ac:dyDescent="0.25">
      <c r="B106" s="11" t="s">
        <v>81</v>
      </c>
      <c r="C106" s="170"/>
      <c r="D106" s="171"/>
      <c r="E106" s="172"/>
      <c r="F106" s="181"/>
      <c r="G106" s="181"/>
      <c r="H106" s="52"/>
    </row>
    <row r="107" spans="2:8" ht="18" customHeight="1" x14ac:dyDescent="0.25">
      <c r="B107" s="11" t="s">
        <v>74</v>
      </c>
      <c r="C107" s="170"/>
      <c r="D107" s="171"/>
      <c r="E107" s="172"/>
      <c r="F107" s="181"/>
      <c r="G107" s="181"/>
      <c r="H107" s="52"/>
    </row>
    <row r="108" spans="2:8" ht="18" customHeight="1" x14ac:dyDescent="0.25">
      <c r="B108" s="11" t="s">
        <v>72</v>
      </c>
      <c r="C108" s="170"/>
      <c r="D108" s="171"/>
      <c r="E108" s="172"/>
      <c r="F108" s="181"/>
      <c r="G108" s="181"/>
      <c r="H108" s="52"/>
    </row>
    <row r="109" spans="2:8" ht="30" x14ac:dyDescent="0.25">
      <c r="B109" s="11" t="s">
        <v>94</v>
      </c>
      <c r="C109" s="170"/>
      <c r="D109" s="171"/>
      <c r="E109" s="172"/>
      <c r="F109" s="181"/>
      <c r="G109" s="181"/>
      <c r="H109" s="52"/>
    </row>
    <row r="110" spans="2:8" ht="18" customHeight="1" x14ac:dyDescent="0.25">
      <c r="B110" s="11" t="s">
        <v>80</v>
      </c>
      <c r="C110" s="170"/>
      <c r="D110" s="171"/>
      <c r="E110" s="172"/>
      <c r="F110" s="181"/>
      <c r="G110" s="181"/>
      <c r="H110" s="52"/>
    </row>
    <row r="111" spans="2:8" ht="15.75" thickBot="1" x14ac:dyDescent="0.3">
      <c r="B111" s="135" t="s">
        <v>136</v>
      </c>
      <c r="C111" s="135"/>
      <c r="D111" s="135"/>
      <c r="E111" s="135"/>
      <c r="F111" s="135"/>
      <c r="G111" s="93">
        <f>SUM(G82:G110)</f>
        <v>4.5999999999999996</v>
      </c>
      <c r="H111" s="52"/>
    </row>
    <row r="112" spans="2:8" ht="15.75" thickTop="1" x14ac:dyDescent="0.25">
      <c r="B112" s="5"/>
      <c r="C112" s="5"/>
      <c r="D112" s="5"/>
      <c r="E112" s="85"/>
      <c r="F112" s="6"/>
    </row>
    <row r="113" spans="2:7" ht="15" x14ac:dyDescent="0.25">
      <c r="B113" s="7" t="s">
        <v>97</v>
      </c>
      <c r="C113" s="7"/>
    </row>
    <row r="114" spans="2:7" ht="30" x14ac:dyDescent="0.25">
      <c r="B114" s="8" t="s">
        <v>76</v>
      </c>
      <c r="C114" s="9" t="s">
        <v>75</v>
      </c>
      <c r="D114" s="9" t="s">
        <v>7</v>
      </c>
      <c r="E114" s="86" t="s">
        <v>47</v>
      </c>
      <c r="F114" s="10" t="s">
        <v>48</v>
      </c>
    </row>
    <row r="115" spans="2:7" ht="15" x14ac:dyDescent="0.25">
      <c r="B115" s="11" t="s">
        <v>44</v>
      </c>
      <c r="C115" s="12" t="s">
        <v>36</v>
      </c>
      <c r="D115" s="13">
        <v>1</v>
      </c>
      <c r="E115" s="34">
        <v>1</v>
      </c>
      <c r="F115" s="35">
        <f t="shared" ref="F115:F118" si="4">E115*1.15</f>
        <v>1.1499999999999999</v>
      </c>
    </row>
    <row r="116" spans="2:7" ht="15" x14ac:dyDescent="0.25">
      <c r="B116" s="11" t="s">
        <v>45</v>
      </c>
      <c r="C116" s="12" t="s">
        <v>37</v>
      </c>
      <c r="D116" s="13">
        <v>1</v>
      </c>
      <c r="E116" s="34">
        <v>1</v>
      </c>
      <c r="F116" s="35">
        <f t="shared" si="4"/>
        <v>1.1499999999999999</v>
      </c>
    </row>
    <row r="117" spans="2:7" ht="15" x14ac:dyDescent="0.25">
      <c r="B117" s="11" t="s">
        <v>46</v>
      </c>
      <c r="C117" s="12" t="s">
        <v>38</v>
      </c>
      <c r="D117" s="13">
        <v>1</v>
      </c>
      <c r="E117" s="34">
        <v>1</v>
      </c>
      <c r="F117" s="35">
        <f t="shared" si="4"/>
        <v>1.1499999999999999</v>
      </c>
    </row>
    <row r="118" spans="2:7" ht="15" x14ac:dyDescent="0.25">
      <c r="B118" s="136" t="s">
        <v>78</v>
      </c>
      <c r="C118" s="137"/>
      <c r="D118" s="13">
        <v>1</v>
      </c>
      <c r="E118" s="34">
        <v>1</v>
      </c>
      <c r="F118" s="35">
        <f t="shared" si="4"/>
        <v>1.1499999999999999</v>
      </c>
      <c r="G118" s="75"/>
    </row>
    <row r="119" spans="2:7" ht="15" x14ac:dyDescent="0.25">
      <c r="B119" s="5"/>
      <c r="C119" s="5"/>
      <c r="D119" s="5"/>
      <c r="E119" s="85"/>
      <c r="F119" s="6"/>
    </row>
    <row r="120" spans="2:7" ht="15" x14ac:dyDescent="0.25">
      <c r="B120" s="7" t="s">
        <v>95</v>
      </c>
      <c r="C120" s="7"/>
    </row>
    <row r="121" spans="2:7" ht="30" x14ac:dyDescent="0.25">
      <c r="B121" s="8" t="s">
        <v>76</v>
      </c>
      <c r="C121" s="9" t="s">
        <v>75</v>
      </c>
      <c r="D121" s="9" t="s">
        <v>7</v>
      </c>
      <c r="E121" s="86" t="s">
        <v>89</v>
      </c>
      <c r="F121" s="10" t="s">
        <v>90</v>
      </c>
    </row>
    <row r="122" spans="2:7" ht="15" x14ac:dyDescent="0.25">
      <c r="B122" s="29" t="s">
        <v>83</v>
      </c>
      <c r="C122" s="12" t="s">
        <v>77</v>
      </c>
      <c r="D122" s="13">
        <v>1</v>
      </c>
      <c r="E122" s="34">
        <v>1</v>
      </c>
      <c r="F122" s="35">
        <f>E122*1.15</f>
        <v>1.1499999999999999</v>
      </c>
    </row>
    <row r="123" spans="2:7" ht="15" x14ac:dyDescent="0.25">
      <c r="B123" s="29" t="s">
        <v>84</v>
      </c>
      <c r="C123" s="12" t="s">
        <v>77</v>
      </c>
      <c r="D123" s="13">
        <v>1</v>
      </c>
      <c r="E123" s="34">
        <v>1</v>
      </c>
      <c r="F123" s="35">
        <f t="shared" ref="F123" si="5">E123*1.15</f>
        <v>1.1499999999999999</v>
      </c>
    </row>
    <row r="124" spans="2:7" ht="15" x14ac:dyDescent="0.25"/>
    <row r="125" spans="2:7" ht="15" x14ac:dyDescent="0.25">
      <c r="B125" s="7" t="s">
        <v>96</v>
      </c>
      <c r="C125" s="7"/>
    </row>
    <row r="126" spans="2:7" ht="15" x14ac:dyDescent="0.25">
      <c r="B126" s="8" t="s">
        <v>76</v>
      </c>
      <c r="C126" s="9" t="s">
        <v>75</v>
      </c>
      <c r="D126" s="9" t="s">
        <v>7</v>
      </c>
      <c r="E126" s="86" t="s">
        <v>8</v>
      </c>
      <c r="F126" s="10" t="s">
        <v>91</v>
      </c>
    </row>
    <row r="127" spans="2:7" ht="15" x14ac:dyDescent="0.25">
      <c r="B127" s="29" t="s">
        <v>85</v>
      </c>
      <c r="C127" s="12" t="s">
        <v>87</v>
      </c>
      <c r="D127" s="13">
        <v>1</v>
      </c>
      <c r="E127" s="34">
        <v>1</v>
      </c>
      <c r="F127" s="35">
        <f>E127*1.15</f>
        <v>1.1499999999999999</v>
      </c>
    </row>
    <row r="128" spans="2:7" ht="15" x14ac:dyDescent="0.25">
      <c r="B128" s="29" t="s">
        <v>86</v>
      </c>
      <c r="C128" s="12" t="s">
        <v>49</v>
      </c>
      <c r="D128" s="13">
        <v>1</v>
      </c>
      <c r="E128" s="34">
        <v>1</v>
      </c>
      <c r="F128" s="35">
        <f t="shared" ref="F128:F129" si="6">E128*1.15</f>
        <v>1.1499999999999999</v>
      </c>
      <c r="G128" s="75"/>
    </row>
    <row r="129" spans="2:7" ht="15" x14ac:dyDescent="0.25">
      <c r="B129" s="29" t="s">
        <v>88</v>
      </c>
      <c r="C129" s="12" t="s">
        <v>93</v>
      </c>
      <c r="D129" s="13">
        <v>1</v>
      </c>
      <c r="E129" s="34">
        <v>1</v>
      </c>
      <c r="F129" s="35">
        <f t="shared" si="6"/>
        <v>1.1499999999999999</v>
      </c>
      <c r="G129" s="75"/>
    </row>
    <row r="130" spans="2:7" ht="15" x14ac:dyDescent="0.25">
      <c r="F130" s="36"/>
    </row>
    <row r="131" spans="2:7" ht="15" x14ac:dyDescent="0.25">
      <c r="B131" s="6" t="s">
        <v>39</v>
      </c>
      <c r="C131" s="5"/>
      <c r="D131" s="5"/>
      <c r="E131" s="85"/>
      <c r="F131" s="5"/>
    </row>
    <row r="132" spans="2:7" ht="15" x14ac:dyDescent="0.25">
      <c r="B132" s="5"/>
      <c r="C132" s="5"/>
      <c r="D132" s="5"/>
      <c r="E132" s="85"/>
      <c r="F132" s="5"/>
    </row>
    <row r="133" spans="2:7" ht="15" x14ac:dyDescent="0.25">
      <c r="B133" s="5"/>
      <c r="C133" s="5"/>
      <c r="D133" s="5"/>
      <c r="E133" s="85"/>
      <c r="F133" s="6"/>
    </row>
    <row r="134" spans="2:7" ht="15" x14ac:dyDescent="0.25">
      <c r="B134" s="5"/>
      <c r="C134" s="5"/>
      <c r="D134" s="5"/>
      <c r="E134" s="85"/>
      <c r="F134" s="5"/>
    </row>
    <row r="135" spans="2:7" ht="15.75" thickBot="1" x14ac:dyDescent="0.3">
      <c r="B135" s="15"/>
      <c r="C135" s="5"/>
      <c r="D135" s="15"/>
      <c r="E135" s="87"/>
      <c r="G135" s="15"/>
    </row>
    <row r="136" spans="2:7" ht="15" x14ac:dyDescent="0.25">
      <c r="B136" s="16" t="s">
        <v>40</v>
      </c>
      <c r="C136" s="5"/>
      <c r="D136" s="16" t="s">
        <v>41</v>
      </c>
      <c r="E136" s="85"/>
      <c r="G136" s="7" t="s">
        <v>42</v>
      </c>
    </row>
    <row r="137" spans="2:7" ht="15" x14ac:dyDescent="0.25"/>
  </sheetData>
  <mergeCells count="57">
    <mergeCell ref="C91:C96"/>
    <mergeCell ref="D91:D96"/>
    <mergeCell ref="E91:E96"/>
    <mergeCell ref="F91:F96"/>
    <mergeCell ref="B62:B64"/>
    <mergeCell ref="B69:B70"/>
    <mergeCell ref="I10:J11"/>
    <mergeCell ref="I7:J7"/>
    <mergeCell ref="F82:F85"/>
    <mergeCell ref="B80:C80"/>
    <mergeCell ref="G82:G85"/>
    <mergeCell ref="C98:C110"/>
    <mergeCell ref="D98:D110"/>
    <mergeCell ref="E98:E110"/>
    <mergeCell ref="E82:E85"/>
    <mergeCell ref="C6:G6"/>
    <mergeCell ref="C7:G7"/>
    <mergeCell ref="G91:G96"/>
    <mergeCell ref="C82:C85"/>
    <mergeCell ref="D82:D85"/>
    <mergeCell ref="F98:F110"/>
    <mergeCell ref="G98:G110"/>
    <mergeCell ref="C87:C89"/>
    <mergeCell ref="D87:D89"/>
    <mergeCell ref="E87:E89"/>
    <mergeCell ref="F87:F89"/>
    <mergeCell ref="G87:G89"/>
    <mergeCell ref="B16:B19"/>
    <mergeCell ref="B1:G2"/>
    <mergeCell ref="B53:B54"/>
    <mergeCell ref="B43:B44"/>
    <mergeCell ref="B50:B51"/>
    <mergeCell ref="C4:G4"/>
    <mergeCell ref="C5:G5"/>
    <mergeCell ref="B9:C9"/>
    <mergeCell ref="B21:B22"/>
    <mergeCell ref="B25:B26"/>
    <mergeCell ref="B28:B29"/>
    <mergeCell ref="B35:B36"/>
    <mergeCell ref="G10:G11"/>
    <mergeCell ref="B46:B48"/>
    <mergeCell ref="B111:F111"/>
    <mergeCell ref="B118:C118"/>
    <mergeCell ref="H10:H11"/>
    <mergeCell ref="H21:H22"/>
    <mergeCell ref="B73:B77"/>
    <mergeCell ref="B66:B67"/>
    <mergeCell ref="B31:B33"/>
    <mergeCell ref="B39:B41"/>
    <mergeCell ref="B10:B11"/>
    <mergeCell ref="C10:C11"/>
    <mergeCell ref="D10:D11"/>
    <mergeCell ref="E10:E11"/>
    <mergeCell ref="F10:F11"/>
    <mergeCell ref="B56:B57"/>
    <mergeCell ref="B59:B60"/>
    <mergeCell ref="B13:B14"/>
  </mergeCells>
  <pageMargins left="0.25" right="0.25" top="0.75" bottom="0.75" header="0.3" footer="0.3"/>
  <pageSetup paperSize="8" scale="74"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 to Pricing Template</vt:lpstr>
      <vt:lpstr>Region A_tactical</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Zinogazi Ntsele</cp:lastModifiedBy>
  <cp:lastPrinted>2021-07-06T08:46:30Z</cp:lastPrinted>
  <dcterms:created xsi:type="dcterms:W3CDTF">2020-02-12T10:37:51Z</dcterms:created>
  <dcterms:modified xsi:type="dcterms:W3CDTF">2021-08-13T14:04:55Z</dcterms:modified>
</cp:coreProperties>
</file>